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Citroen\OneDrive - Moreland City Council\Documents\Documents 1\Offline Records (ML)\Research ~ - PROJECTS(19)\"/>
    </mc:Choice>
  </mc:AlternateContent>
  <xr:revisionPtr revIDLastSave="0" documentId="13_ncr:1_{085E3454-DE14-4660-A621-DF54B9A0D63E}" xr6:coauthVersionLast="47" xr6:coauthVersionMax="47" xr10:uidLastSave="{00000000-0000-0000-0000-000000000000}"/>
  <bookViews>
    <workbookView xWindow="28680" yWindow="-120" windowWidth="29040" windowHeight="15840" xr2:uid="{00000000-000D-0000-FFFF-FFFF00000000}"/>
  </bookViews>
  <sheets>
    <sheet name="Cover" sheetId="14" r:id="rId1"/>
    <sheet name="Table of contents" sheetId="13" r:id="rId2"/>
    <sheet name="Table 1 Total dwellings" sheetId="2" r:id="rId3"/>
    <sheet name="Table 2 New dwellings" sheetId="10" r:id="rId4"/>
    <sheet name="Table 3 Ann growth dwellings" sheetId="15" r:id="rId5"/>
    <sheet name="Table 4 Cum growth dwellings" sheetId="16" r:id="rId6"/>
    <sheet name="Table 5 New high density" sheetId="3" r:id="rId7"/>
    <sheet name="Table 6 New infill" sheetId="9" r:id="rId8"/>
    <sheet name="Table 7 Households 2021" sheetId="5" r:id="rId9"/>
    <sheet name="Table 8 Households 2036" sheetId="12" r:id="rId10"/>
    <sheet name="Table 9 Household growth net" sheetId="17" r:id="rId11"/>
    <sheet name="Table 10 Household growth %" sheetId="18"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8" l="1"/>
  <c r="D4" i="18"/>
  <c r="E4" i="18"/>
  <c r="F4" i="18"/>
  <c r="G4" i="18"/>
  <c r="H4" i="18"/>
  <c r="I4" i="18"/>
  <c r="J4" i="18"/>
  <c r="K4" i="18"/>
  <c r="L4" i="18"/>
  <c r="M4" i="18"/>
  <c r="N4" i="18"/>
  <c r="C5" i="18"/>
  <c r="D5" i="18"/>
  <c r="E5" i="18"/>
  <c r="F5" i="18"/>
  <c r="G5" i="18"/>
  <c r="H5" i="18"/>
  <c r="I5" i="18"/>
  <c r="J5" i="18"/>
  <c r="K5" i="18"/>
  <c r="L5" i="18"/>
  <c r="M5" i="18"/>
  <c r="N5" i="18"/>
  <c r="C6" i="18"/>
  <c r="D6" i="18"/>
  <c r="E6" i="18"/>
  <c r="F6" i="18"/>
  <c r="G6" i="18"/>
  <c r="H6" i="18"/>
  <c r="I6" i="18"/>
  <c r="J6" i="18"/>
  <c r="K6" i="18"/>
  <c r="L6" i="18"/>
  <c r="M6" i="18"/>
  <c r="N6" i="18"/>
  <c r="C7" i="18"/>
  <c r="D7" i="18"/>
  <c r="E7" i="18"/>
  <c r="F7" i="18"/>
  <c r="G7" i="18"/>
  <c r="H7" i="18"/>
  <c r="I7" i="18"/>
  <c r="J7" i="18"/>
  <c r="K7" i="18"/>
  <c r="L7" i="18"/>
  <c r="M7" i="18"/>
  <c r="N7" i="18"/>
  <c r="C8" i="18"/>
  <c r="D8" i="18"/>
  <c r="E8" i="18"/>
  <c r="F8" i="18"/>
  <c r="G8" i="18"/>
  <c r="H8" i="18"/>
  <c r="I8" i="18"/>
  <c r="J8" i="18"/>
  <c r="K8" i="18"/>
  <c r="L8" i="18"/>
  <c r="M8" i="18"/>
  <c r="N8" i="18"/>
  <c r="C9" i="18"/>
  <c r="D9" i="18"/>
  <c r="E9" i="18"/>
  <c r="F9" i="18"/>
  <c r="G9" i="18"/>
  <c r="H9" i="18"/>
  <c r="I9" i="18"/>
  <c r="J9" i="18"/>
  <c r="K9" i="18"/>
  <c r="L9" i="18"/>
  <c r="M9" i="18"/>
  <c r="N9" i="18"/>
  <c r="C10" i="18"/>
  <c r="D10" i="18"/>
  <c r="E10" i="18"/>
  <c r="F10" i="18"/>
  <c r="G10" i="18"/>
  <c r="H10" i="18"/>
  <c r="I10" i="18"/>
  <c r="J10" i="18"/>
  <c r="K10" i="18"/>
  <c r="L10" i="18"/>
  <c r="M10" i="18"/>
  <c r="N10" i="18"/>
  <c r="B5" i="18"/>
  <c r="B6" i="18"/>
  <c r="B7" i="18"/>
  <c r="B8" i="18"/>
  <c r="B9" i="18"/>
  <c r="B10" i="18"/>
  <c r="B4" i="18"/>
  <c r="C4" i="17"/>
  <c r="D4" i="17"/>
  <c r="E4" i="17"/>
  <c r="F4" i="17"/>
  <c r="G4" i="17"/>
  <c r="H4" i="17"/>
  <c r="I4" i="17"/>
  <c r="J4" i="17"/>
  <c r="K4" i="17"/>
  <c r="L4" i="17"/>
  <c r="M4" i="17"/>
  <c r="N4" i="17"/>
  <c r="C5" i="17"/>
  <c r="D5" i="17"/>
  <c r="E5" i="17"/>
  <c r="F5" i="17"/>
  <c r="G5" i="17"/>
  <c r="H5" i="17"/>
  <c r="I5" i="17"/>
  <c r="J5" i="17"/>
  <c r="K5" i="17"/>
  <c r="L5" i="17"/>
  <c r="M5" i="17"/>
  <c r="N5" i="17"/>
  <c r="C6" i="17"/>
  <c r="D6" i="17"/>
  <c r="E6" i="17"/>
  <c r="F6" i="17"/>
  <c r="G6" i="17"/>
  <c r="H6" i="17"/>
  <c r="I6" i="17"/>
  <c r="J6" i="17"/>
  <c r="K6" i="17"/>
  <c r="L6" i="17"/>
  <c r="M6" i="17"/>
  <c r="N6" i="17"/>
  <c r="C7" i="17"/>
  <c r="D7" i="17"/>
  <c r="E7" i="17"/>
  <c r="F7" i="17"/>
  <c r="G7" i="17"/>
  <c r="H7" i="17"/>
  <c r="I7" i="17"/>
  <c r="J7" i="17"/>
  <c r="K7" i="17"/>
  <c r="L7" i="17"/>
  <c r="M7" i="17"/>
  <c r="N7" i="17"/>
  <c r="C8" i="17"/>
  <c r="D8" i="17"/>
  <c r="E8" i="17"/>
  <c r="F8" i="17"/>
  <c r="G8" i="17"/>
  <c r="H8" i="17"/>
  <c r="I8" i="17"/>
  <c r="J8" i="17"/>
  <c r="K8" i="17"/>
  <c r="L8" i="17"/>
  <c r="M8" i="17"/>
  <c r="N8" i="17"/>
  <c r="C9" i="17"/>
  <c r="D9" i="17"/>
  <c r="E9" i="17"/>
  <c r="F9" i="17"/>
  <c r="G9" i="17"/>
  <c r="H9" i="17"/>
  <c r="I9" i="17"/>
  <c r="J9" i="17"/>
  <c r="K9" i="17"/>
  <c r="L9" i="17"/>
  <c r="M9" i="17"/>
  <c r="N9" i="17"/>
  <c r="C10" i="17"/>
  <c r="D10" i="17"/>
  <c r="E10" i="17"/>
  <c r="F10" i="17"/>
  <c r="G10" i="17"/>
  <c r="H10" i="17"/>
  <c r="I10" i="17"/>
  <c r="J10" i="17"/>
  <c r="K10" i="17"/>
  <c r="L10" i="17"/>
  <c r="M10" i="17"/>
  <c r="N10" i="17"/>
  <c r="B5" i="17"/>
  <c r="B6" i="17"/>
  <c r="B7" i="17"/>
  <c r="B8" i="17"/>
  <c r="B9" i="17"/>
  <c r="B10" i="17"/>
  <c r="B4" i="17"/>
  <c r="C5" i="16"/>
  <c r="D5" i="16"/>
  <c r="E5" i="16"/>
  <c r="F5" i="16"/>
  <c r="G5" i="16"/>
  <c r="H5" i="16"/>
  <c r="I5" i="16"/>
  <c r="J5" i="16"/>
  <c r="K5" i="16"/>
  <c r="L5" i="16"/>
  <c r="M5" i="16"/>
  <c r="N5" i="16"/>
  <c r="C6" i="16"/>
  <c r="D6" i="16"/>
  <c r="E6" i="16"/>
  <c r="F6" i="16"/>
  <c r="G6" i="16"/>
  <c r="H6" i="16"/>
  <c r="I6" i="16"/>
  <c r="J6" i="16"/>
  <c r="K6" i="16"/>
  <c r="L6" i="16"/>
  <c r="M6" i="16"/>
  <c r="N6" i="16"/>
  <c r="C7" i="16"/>
  <c r="D7" i="16"/>
  <c r="E7" i="16"/>
  <c r="F7" i="16"/>
  <c r="G7" i="16"/>
  <c r="H7" i="16"/>
  <c r="I7" i="16"/>
  <c r="J7" i="16"/>
  <c r="K7" i="16"/>
  <c r="L7" i="16"/>
  <c r="M7" i="16"/>
  <c r="N7" i="16"/>
  <c r="C8" i="16"/>
  <c r="D8" i="16"/>
  <c r="E8" i="16"/>
  <c r="F8" i="16"/>
  <c r="G8" i="16"/>
  <c r="H8" i="16"/>
  <c r="I8" i="16"/>
  <c r="J8" i="16"/>
  <c r="K8" i="16"/>
  <c r="L8" i="16"/>
  <c r="M8" i="16"/>
  <c r="N8" i="16"/>
  <c r="C9" i="16"/>
  <c r="D9" i="16"/>
  <c r="E9" i="16"/>
  <c r="F9" i="16"/>
  <c r="G9" i="16"/>
  <c r="H9" i="16"/>
  <c r="I9" i="16"/>
  <c r="J9" i="16"/>
  <c r="K9" i="16"/>
  <c r="L9" i="16"/>
  <c r="M9" i="16"/>
  <c r="N9" i="16"/>
  <c r="C10" i="16"/>
  <c r="D10" i="16"/>
  <c r="E10" i="16"/>
  <c r="F10" i="16"/>
  <c r="G10" i="16"/>
  <c r="H10" i="16"/>
  <c r="I10" i="16"/>
  <c r="J10" i="16"/>
  <c r="K10" i="16"/>
  <c r="L10" i="16"/>
  <c r="M10" i="16"/>
  <c r="N10" i="16"/>
  <c r="C11" i="16"/>
  <c r="D11" i="16"/>
  <c r="E11" i="16"/>
  <c r="F11" i="16"/>
  <c r="G11" i="16"/>
  <c r="H11" i="16"/>
  <c r="I11" i="16"/>
  <c r="J11" i="16"/>
  <c r="K11" i="16"/>
  <c r="L11" i="16"/>
  <c r="M11" i="16"/>
  <c r="N11" i="16"/>
  <c r="C12" i="16"/>
  <c r="D12" i="16"/>
  <c r="E12" i="16"/>
  <c r="F12" i="16"/>
  <c r="G12" i="16"/>
  <c r="H12" i="16"/>
  <c r="I12" i="16"/>
  <c r="J12" i="16"/>
  <c r="K12" i="16"/>
  <c r="L12" i="16"/>
  <c r="M12" i="16"/>
  <c r="N12" i="16"/>
  <c r="C13" i="16"/>
  <c r="D13" i="16"/>
  <c r="E13" i="16"/>
  <c r="F13" i="16"/>
  <c r="G13" i="16"/>
  <c r="H13" i="16"/>
  <c r="I13" i="16"/>
  <c r="J13" i="16"/>
  <c r="K13" i="16"/>
  <c r="L13" i="16"/>
  <c r="M13" i="16"/>
  <c r="N13" i="16"/>
  <c r="C14" i="16"/>
  <c r="D14" i="16"/>
  <c r="E14" i="16"/>
  <c r="F14" i="16"/>
  <c r="G14" i="16"/>
  <c r="H14" i="16"/>
  <c r="I14" i="16"/>
  <c r="J14" i="16"/>
  <c r="K14" i="16"/>
  <c r="L14" i="16"/>
  <c r="M14" i="16"/>
  <c r="N14" i="16"/>
  <c r="C15" i="16"/>
  <c r="D15" i="16"/>
  <c r="E15" i="16"/>
  <c r="F15" i="16"/>
  <c r="G15" i="16"/>
  <c r="H15" i="16"/>
  <c r="I15" i="16"/>
  <c r="J15" i="16"/>
  <c r="K15" i="16"/>
  <c r="L15" i="16"/>
  <c r="M15" i="16"/>
  <c r="N15" i="16"/>
  <c r="C16" i="16"/>
  <c r="D16" i="16"/>
  <c r="E16" i="16"/>
  <c r="F16" i="16"/>
  <c r="G16" i="16"/>
  <c r="H16" i="16"/>
  <c r="I16" i="16"/>
  <c r="J16" i="16"/>
  <c r="K16" i="16"/>
  <c r="L16" i="16"/>
  <c r="M16" i="16"/>
  <c r="N16" i="16"/>
  <c r="C17" i="16"/>
  <c r="D17" i="16"/>
  <c r="E17" i="16"/>
  <c r="F17" i="16"/>
  <c r="G17" i="16"/>
  <c r="H17" i="16"/>
  <c r="I17" i="16"/>
  <c r="J17" i="16"/>
  <c r="K17" i="16"/>
  <c r="L17" i="16"/>
  <c r="M17" i="16"/>
  <c r="N17" i="16"/>
  <c r="C18" i="16"/>
  <c r="D18" i="16"/>
  <c r="E18" i="16"/>
  <c r="F18" i="16"/>
  <c r="G18" i="16"/>
  <c r="H18" i="16"/>
  <c r="I18" i="16"/>
  <c r="J18" i="16"/>
  <c r="K18" i="16"/>
  <c r="L18" i="16"/>
  <c r="M18" i="16"/>
  <c r="N18" i="16"/>
  <c r="C19" i="16"/>
  <c r="D19" i="16"/>
  <c r="E19" i="16"/>
  <c r="F19" i="16"/>
  <c r="G19" i="16"/>
  <c r="H19" i="16"/>
  <c r="I19" i="16"/>
  <c r="J19" i="16"/>
  <c r="K19" i="16"/>
  <c r="L19" i="16"/>
  <c r="M19" i="16"/>
  <c r="N19" i="16"/>
  <c r="C20" i="16"/>
  <c r="D20" i="16"/>
  <c r="E20" i="16"/>
  <c r="F20" i="16"/>
  <c r="G20" i="16"/>
  <c r="H20" i="16"/>
  <c r="I20" i="16"/>
  <c r="J20" i="16"/>
  <c r="K20" i="16"/>
  <c r="L20" i="16"/>
  <c r="M20" i="16"/>
  <c r="N20" i="16"/>
  <c r="B6" i="16"/>
  <c r="B7" i="16"/>
  <c r="B8" i="16"/>
  <c r="B9" i="16"/>
  <c r="B10" i="16"/>
  <c r="B11" i="16"/>
  <c r="B12" i="16"/>
  <c r="B13" i="16"/>
  <c r="B14" i="16"/>
  <c r="B15" i="16"/>
  <c r="B16" i="16"/>
  <c r="B17" i="16"/>
  <c r="B18" i="16"/>
  <c r="B19" i="16"/>
  <c r="B20" i="16"/>
  <c r="B5" i="16"/>
  <c r="C5" i="15"/>
  <c r="D5" i="15"/>
  <c r="E5" i="15"/>
  <c r="F5" i="15"/>
  <c r="G5" i="15"/>
  <c r="H5" i="15"/>
  <c r="I5" i="15"/>
  <c r="J5" i="15"/>
  <c r="K5" i="15"/>
  <c r="L5" i="15"/>
  <c r="M5" i="15"/>
  <c r="N5" i="15"/>
  <c r="C6" i="15"/>
  <c r="D6" i="15"/>
  <c r="E6" i="15"/>
  <c r="F6" i="15"/>
  <c r="G6" i="15"/>
  <c r="H6" i="15"/>
  <c r="I6" i="15"/>
  <c r="J6" i="15"/>
  <c r="K6" i="15"/>
  <c r="L6" i="15"/>
  <c r="M6" i="15"/>
  <c r="N6" i="15"/>
  <c r="C7" i="15"/>
  <c r="D7" i="15"/>
  <c r="E7" i="15"/>
  <c r="F7" i="15"/>
  <c r="G7" i="15"/>
  <c r="H7" i="15"/>
  <c r="I7" i="15"/>
  <c r="J7" i="15"/>
  <c r="K7" i="15"/>
  <c r="L7" i="15"/>
  <c r="M7" i="15"/>
  <c r="N7" i="15"/>
  <c r="C8" i="15"/>
  <c r="D8" i="15"/>
  <c r="E8" i="15"/>
  <c r="F8" i="15"/>
  <c r="G8" i="15"/>
  <c r="H8" i="15"/>
  <c r="I8" i="15"/>
  <c r="J8" i="15"/>
  <c r="K8" i="15"/>
  <c r="L8" i="15"/>
  <c r="M8" i="15"/>
  <c r="N8" i="15"/>
  <c r="C9" i="15"/>
  <c r="D9" i="15"/>
  <c r="E9" i="15"/>
  <c r="F9" i="15"/>
  <c r="G9" i="15"/>
  <c r="H9" i="15"/>
  <c r="I9" i="15"/>
  <c r="J9" i="15"/>
  <c r="K9" i="15"/>
  <c r="L9" i="15"/>
  <c r="M9" i="15"/>
  <c r="N9" i="15"/>
  <c r="C10" i="15"/>
  <c r="D10" i="15"/>
  <c r="E10" i="15"/>
  <c r="F10" i="15"/>
  <c r="G10" i="15"/>
  <c r="H10" i="15"/>
  <c r="I10" i="15"/>
  <c r="J10" i="15"/>
  <c r="K10" i="15"/>
  <c r="L10" i="15"/>
  <c r="M10" i="15"/>
  <c r="N10" i="15"/>
  <c r="C11" i="15"/>
  <c r="D11" i="15"/>
  <c r="E11" i="15"/>
  <c r="F11" i="15"/>
  <c r="G11" i="15"/>
  <c r="H11" i="15"/>
  <c r="I11" i="15"/>
  <c r="J11" i="15"/>
  <c r="K11" i="15"/>
  <c r="L11" i="15"/>
  <c r="M11" i="15"/>
  <c r="N11" i="15"/>
  <c r="C12" i="15"/>
  <c r="D12" i="15"/>
  <c r="E12" i="15"/>
  <c r="F12" i="15"/>
  <c r="G12" i="15"/>
  <c r="H12" i="15"/>
  <c r="I12" i="15"/>
  <c r="J12" i="15"/>
  <c r="K12" i="15"/>
  <c r="L12" i="15"/>
  <c r="M12" i="15"/>
  <c r="N12" i="15"/>
  <c r="C13" i="15"/>
  <c r="D13" i="15"/>
  <c r="E13" i="15"/>
  <c r="F13" i="15"/>
  <c r="G13" i="15"/>
  <c r="H13" i="15"/>
  <c r="I13" i="15"/>
  <c r="J13" i="15"/>
  <c r="K13" i="15"/>
  <c r="L13" i="15"/>
  <c r="M13" i="15"/>
  <c r="N13" i="15"/>
  <c r="C14" i="15"/>
  <c r="D14" i="15"/>
  <c r="E14" i="15"/>
  <c r="F14" i="15"/>
  <c r="G14" i="15"/>
  <c r="H14" i="15"/>
  <c r="I14" i="15"/>
  <c r="J14" i="15"/>
  <c r="K14" i="15"/>
  <c r="L14" i="15"/>
  <c r="M14" i="15"/>
  <c r="N14" i="15"/>
  <c r="C15" i="15"/>
  <c r="D15" i="15"/>
  <c r="E15" i="15"/>
  <c r="F15" i="15"/>
  <c r="G15" i="15"/>
  <c r="H15" i="15"/>
  <c r="I15" i="15"/>
  <c r="J15" i="15"/>
  <c r="K15" i="15"/>
  <c r="L15" i="15"/>
  <c r="M15" i="15"/>
  <c r="N15" i="15"/>
  <c r="C16" i="15"/>
  <c r="D16" i="15"/>
  <c r="E16" i="15"/>
  <c r="F16" i="15"/>
  <c r="G16" i="15"/>
  <c r="H16" i="15"/>
  <c r="I16" i="15"/>
  <c r="J16" i="15"/>
  <c r="K16" i="15"/>
  <c r="L16" i="15"/>
  <c r="M16" i="15"/>
  <c r="N16" i="15"/>
  <c r="C17" i="15"/>
  <c r="D17" i="15"/>
  <c r="E17" i="15"/>
  <c r="F17" i="15"/>
  <c r="G17" i="15"/>
  <c r="H17" i="15"/>
  <c r="I17" i="15"/>
  <c r="J17" i="15"/>
  <c r="K17" i="15"/>
  <c r="L17" i="15"/>
  <c r="M17" i="15"/>
  <c r="N17" i="15"/>
  <c r="C18" i="15"/>
  <c r="D18" i="15"/>
  <c r="E18" i="15"/>
  <c r="F18" i="15"/>
  <c r="G18" i="15"/>
  <c r="H18" i="15"/>
  <c r="I18" i="15"/>
  <c r="J18" i="15"/>
  <c r="K18" i="15"/>
  <c r="L18" i="15"/>
  <c r="M18" i="15"/>
  <c r="N18" i="15"/>
  <c r="C19" i="15"/>
  <c r="D19" i="15"/>
  <c r="E19" i="15"/>
  <c r="F19" i="15"/>
  <c r="G19" i="15"/>
  <c r="H19" i="15"/>
  <c r="I19" i="15"/>
  <c r="J19" i="15"/>
  <c r="K19" i="15"/>
  <c r="L19" i="15"/>
  <c r="M19" i="15"/>
  <c r="N19" i="15"/>
  <c r="C20" i="15"/>
  <c r="D20" i="15"/>
  <c r="E20" i="15"/>
  <c r="F20" i="15"/>
  <c r="G20" i="15"/>
  <c r="H20" i="15"/>
  <c r="I20" i="15"/>
  <c r="J20" i="15"/>
  <c r="K20" i="15"/>
  <c r="L20" i="15"/>
  <c r="M20" i="15"/>
  <c r="N20" i="15"/>
  <c r="B6" i="15"/>
  <c r="B7" i="15"/>
  <c r="B8" i="15"/>
  <c r="B9" i="15"/>
  <c r="B10" i="15"/>
  <c r="B11" i="15"/>
  <c r="B12" i="15"/>
  <c r="B13" i="15"/>
  <c r="B14" i="15"/>
  <c r="B15" i="15"/>
  <c r="B16" i="15"/>
  <c r="B17" i="15"/>
  <c r="B18" i="15"/>
  <c r="B19" i="15"/>
  <c r="B20" i="15"/>
  <c r="B5" i="15"/>
  <c r="C10" i="12"/>
  <c r="D10" i="12"/>
  <c r="E10" i="12"/>
  <c r="F10" i="12"/>
  <c r="G10" i="12"/>
  <c r="H10" i="12"/>
  <c r="I10" i="12"/>
  <c r="J10" i="12"/>
  <c r="K10" i="12"/>
  <c r="L10" i="12"/>
  <c r="M10" i="12"/>
  <c r="N10" i="12"/>
  <c r="B10" i="12"/>
  <c r="C10" i="5"/>
  <c r="D10" i="5"/>
  <c r="E10" i="5"/>
  <c r="F10" i="5"/>
  <c r="G10" i="5"/>
  <c r="H10" i="5"/>
  <c r="I10" i="5"/>
  <c r="J10" i="5"/>
  <c r="K10" i="5"/>
  <c r="L10" i="5"/>
  <c r="M10" i="5"/>
  <c r="N10" i="5"/>
  <c r="B10" i="5"/>
  <c r="C20" i="9"/>
  <c r="D20" i="9"/>
  <c r="E20" i="9"/>
  <c r="F20" i="9"/>
  <c r="G20" i="9"/>
  <c r="H20" i="9"/>
  <c r="I20" i="9"/>
  <c r="J20" i="9"/>
  <c r="K20" i="9"/>
  <c r="L20" i="9"/>
  <c r="M20" i="9"/>
  <c r="N20" i="9"/>
  <c r="B20" i="9"/>
  <c r="C20" i="3"/>
  <c r="D20" i="3"/>
  <c r="E20" i="3"/>
  <c r="F20" i="3"/>
  <c r="G20" i="3"/>
  <c r="H20" i="3"/>
  <c r="I20" i="3"/>
  <c r="J20" i="3"/>
  <c r="K20" i="3"/>
  <c r="L20" i="3"/>
  <c r="M20" i="3"/>
  <c r="N20" i="3"/>
  <c r="B20" i="3"/>
  <c r="C20" i="10"/>
  <c r="D20" i="10"/>
  <c r="E20" i="10"/>
  <c r="F20" i="10"/>
  <c r="G20" i="10"/>
  <c r="H20" i="10"/>
  <c r="I20" i="10"/>
  <c r="J20" i="10"/>
  <c r="K20" i="10"/>
  <c r="L20" i="10"/>
  <c r="M20" i="10"/>
  <c r="N20" i="10"/>
  <c r="B20" i="10"/>
</calcChain>
</file>

<file path=xl/sharedStrings.xml><?xml version="1.0" encoding="utf-8"?>
<sst xmlns="http://schemas.openxmlformats.org/spreadsheetml/2006/main" count="222" uniqueCount="59">
  <si>
    <t>Source</t>
  </si>
  <si>
    <t>Year</t>
  </si>
  <si>
    <t>Brunswick</t>
  </si>
  <si>
    <t>Brunswick East</t>
  </si>
  <si>
    <t>Brunswick West</t>
  </si>
  <si>
    <t>Coburg</t>
  </si>
  <si>
    <t>Coburg North</t>
  </si>
  <si>
    <t>Fawkner</t>
  </si>
  <si>
    <t>Glenroy</t>
  </si>
  <si>
    <t>Gowanbrae</t>
  </si>
  <si>
    <t>Hadfield</t>
  </si>
  <si>
    <t>Oak Park</t>
  </si>
  <si>
    <t>Pascoe Vale</t>
  </si>
  <si>
    <t>Pascoe Vale South</t>
  </si>
  <si>
    <t>Row Labels</t>
  </si>
  <si>
    <t>Grand Total</t>
  </si>
  <si>
    <t>Total dwellings forecast by year and suburb 2021-2036 (Covid Shift Scenaro)</t>
  </si>
  <si>
    <t>Couple No Children</t>
  </si>
  <si>
    <t>Couple with Children</t>
  </si>
  <si>
    <t>One parent family</t>
  </si>
  <si>
    <t>Other Family</t>
  </si>
  <si>
    <t>Lone person</t>
  </si>
  <si>
    <t>Group household</t>
  </si>
  <si>
    <t>Brunwick West</t>
  </si>
  <si>
    <t>Moreland City Council Population and Housing Forecasts 2021 - 2036</t>
  </si>
  <si>
    <r>
      <t>Covid-shift Scenario</t>
    </r>
    <r>
      <rPr>
        <i/>
        <sz val="11"/>
        <color theme="1"/>
        <rFont val="Calibri"/>
        <family val="2"/>
        <scheme val="minor"/>
      </rPr>
      <t>, Understanding the local impacts of COVID-19 on population and housing in Moreland,</t>
    </r>
    <r>
      <rPr>
        <sz val="11"/>
        <color theme="1"/>
        <rFont val="Calibri"/>
        <family val="2"/>
        <scheme val="minor"/>
      </rPr>
      <t xml:space="preserve"> Charter Keck Cramer, 2021.  Report prepared for Moreland City Council.</t>
    </r>
  </si>
  <si>
    <t>Note</t>
  </si>
  <si>
    <t>Moreland City Council's population and housing projections are an estimate of the future population and housing in Moreland developed from modelling.  They are not an exact predication or forecast of the future. Uncertainty about the future exists and changes in external factors, such as the economy, government policy and the COVID-19 pandemic may result in changes to the expected future population and housing in Moreland.</t>
  </si>
  <si>
    <t>This publication may be of assistance to you, but Moreland City Council and its employees do not guarantee that the publication is without flaw of any kind or is wholly  appropriate for your particular purposes, and therefore disclaims any liability for any error, loss or other consequence which may arise from you relying on any information in this publication.</t>
  </si>
  <si>
    <t>Further information</t>
  </si>
  <si>
    <t>Website: https://www.moreland.vic.gov.au/my-council/strategies-policies-and-collected-data/collected-data/population-forecast-data/</t>
  </si>
  <si>
    <t>Email: research@moreland.vic.gov.au</t>
  </si>
  <si>
    <t>Phone: 9420 1111</t>
  </si>
  <si>
    <t>Covid-shift Scenario, Understanding the local impacts of COVID-19 on population and housing in Moreland, Charter Keck Cramer, 2021.  Report prepared for Moreland City Council.</t>
  </si>
  <si>
    <t>New dwellings forecast by year and suburb 2021-2036 (Covid Shift Scenaro)</t>
  </si>
  <si>
    <t>Forecast new high density dwellings by year and suburb 2021 - 2036 (Covid Shift scenario)</t>
  </si>
  <si>
    <t>Table 1. Total dwellings by year and suburb</t>
  </si>
  <si>
    <t>Table 2. New dwellings by year and suburb</t>
  </si>
  <si>
    <t>Forecast new infill dwellings by year and suburb 2021 - 2036 (Covid Shift scenario)</t>
  </si>
  <si>
    <t>Forecast households by suburb and type 2021 (Covid shift scenario)</t>
  </si>
  <si>
    <t>Forecast households by suburb and type 2036 (Covid shift scenario)</t>
  </si>
  <si>
    <t>Grand total</t>
  </si>
  <si>
    <t>Annual growth (%) in dwellings forecast by year and suburb 2021-2036 (Covid Shift Scenaro)</t>
  </si>
  <si>
    <t>Cumulative growth (%) in dwellings from 2020 forecast by year and suburb 2021-2036 (Covid Shift Scenaro)</t>
  </si>
  <si>
    <t>DWELLING AND HOUSEHOLD FORECAST SUMMARY TABLES</t>
  </si>
  <si>
    <t>Total dwellings</t>
  </si>
  <si>
    <t>Table 3. Annual growth in dwellings by year and suburb</t>
  </si>
  <si>
    <t>Table 4. Cumulative growth in dwellings from 2020 by year and suburb</t>
  </si>
  <si>
    <t>Dwellings by type</t>
  </si>
  <si>
    <t>Households</t>
  </si>
  <si>
    <t>Table 5. New high density dwellings by year and suburb</t>
  </si>
  <si>
    <t>Table 6. New infill dwellings by year and suburb</t>
  </si>
  <si>
    <t>Forecast household growth (%) by suburb and type 2021-2036 (Covid shift scenario)</t>
  </si>
  <si>
    <t>Forecast net household growth by suburb and type 2021-2036 (Covid shift scenario)</t>
  </si>
  <si>
    <t>Table 7.  Households by type and suburb 2021</t>
  </si>
  <si>
    <t>Table 8.  Households by type and suburb 2036</t>
  </si>
  <si>
    <t>Table 9. Household growth (net) by type and suburb 2021-2036</t>
  </si>
  <si>
    <t>Table 10. Household growth (%) by type and suburb 2021-2036</t>
  </si>
  <si>
    <t>Back to 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</si>
</sst>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6"/>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8">
    <xf numFmtId="0" fontId="0" fillId="0" borderId="0" xfId="0"/>
    <xf numFmtId="0" fontId="16" fillId="0" borderId="0" xfId="0" applyFont="1"/>
    <xf numFmtId="164" fontId="0" fillId="0" borderId="0" xfId="42" applyNumberFormat="1" applyFont="1"/>
    <xf numFmtId="0" fontId="19" fillId="33" borderId="0" xfId="0" applyFont="1" applyFill="1"/>
    <xf numFmtId="0" fontId="20" fillId="33" borderId="0" xfId="0" applyFont="1" applyFill="1" applyAlignment="1">
      <alignment wrapText="1"/>
    </xf>
    <xf numFmtId="0" fontId="16" fillId="33" borderId="0" xfId="0" applyFont="1" applyFill="1"/>
    <xf numFmtId="0" fontId="0" fillId="33" borderId="0" xfId="0" applyFill="1"/>
    <xf numFmtId="0" fontId="21" fillId="34" borderId="0" xfId="0" applyFont="1" applyFill="1"/>
    <xf numFmtId="0" fontId="22" fillId="33" borderId="0" xfId="0" applyFont="1" applyFill="1"/>
    <xf numFmtId="0" fontId="18" fillId="35" borderId="0" xfId="43" applyFill="1"/>
    <xf numFmtId="0" fontId="0" fillId="35" borderId="0" xfId="0" applyFill="1"/>
    <xf numFmtId="0" fontId="0" fillId="33" borderId="0" xfId="0" applyFill="1" applyAlignment="1">
      <alignment wrapText="1"/>
    </xf>
    <xf numFmtId="0" fontId="0" fillId="0" borderId="0" xfId="0" applyAlignment="1">
      <alignment wrapText="1"/>
    </xf>
    <xf numFmtId="164" fontId="0" fillId="0" borderId="0" xfId="0" applyNumberFormat="1"/>
    <xf numFmtId="9" fontId="0" fillId="0" borderId="0" xfId="44" applyFont="1"/>
    <xf numFmtId="10" fontId="0" fillId="0" borderId="0" xfId="44" applyNumberFormat="1" applyFont="1"/>
    <xf numFmtId="0" fontId="21" fillId="36" borderId="0" xfId="0" applyFont="1" applyFill="1"/>
    <xf numFmtId="0" fontId="18" fillId="0" borderId="0" xfId="43"/>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28575</xdr:rowOff>
    </xdr:from>
    <xdr:to>
      <xdr:col>0</xdr:col>
      <xdr:colOff>791210</xdr:colOff>
      <xdr:row>4</xdr:row>
      <xdr:rowOff>40640</xdr:rowOff>
    </xdr:to>
    <xdr:pic>
      <xdr:nvPicPr>
        <xdr:cNvPr id="2" name="Picture 1">
          <a:extLst>
            <a:ext uri="{FF2B5EF4-FFF2-40B4-BE49-F238E27FC236}">
              <a16:creationId xmlns:a16="http://schemas.microsoft.com/office/drawing/2014/main" id="{8DC424B7-88A8-4789-AFD0-39CC12843DC4}"/>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28"/>
        <a:stretch/>
      </xdr:blipFill>
      <xdr:spPr bwMode="auto">
        <a:xfrm>
          <a:off x="85725" y="25400"/>
          <a:ext cx="705485" cy="109156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82550</xdr:colOff>
      <xdr:row>0</xdr:row>
      <xdr:rowOff>28575</xdr:rowOff>
    </xdr:from>
    <xdr:to>
      <xdr:col>0</xdr:col>
      <xdr:colOff>791210</xdr:colOff>
      <xdr:row>4</xdr:row>
      <xdr:rowOff>40640</xdr:rowOff>
    </xdr:to>
    <xdr:pic>
      <xdr:nvPicPr>
        <xdr:cNvPr id="2" name="Picture 1">
          <a:extLst>
            <a:ext uri="{FF2B5EF4-FFF2-40B4-BE49-F238E27FC236}">
              <a16:creationId xmlns:a16="http://schemas.microsoft.com/office/drawing/2014/main" id="{BBC4EDE0-D237-4B5A-9ADB-924B99349941}"/>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528"/>
        <a:stretch/>
      </xdr:blipFill>
      <xdr:spPr bwMode="auto">
        <a:xfrm>
          <a:off x="85725" y="25400"/>
          <a:ext cx="702310" cy="109156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C65EA-348B-4114-B332-228F1A1F10A0}">
  <dimension ref="B1:B17"/>
  <sheetViews>
    <sheetView tabSelected="1" zoomScaleNormal="100" workbookViewId="0">
      <selection activeCell="G16" sqref="G16"/>
    </sheetView>
  </sheetViews>
  <sheetFormatPr defaultRowHeight="14.5" x14ac:dyDescent="0.35"/>
  <cols>
    <col min="1" max="1" width="12.26953125" style="6" customWidth="1"/>
    <col min="2" max="2" width="75.81640625" style="6" customWidth="1"/>
    <col min="3" max="16384" width="8.7265625" style="6"/>
  </cols>
  <sheetData>
    <row r="1" spans="2:2" s="3" customFormat="1" x14ac:dyDescent="0.35"/>
    <row r="2" spans="2:2" s="3" customFormat="1" ht="42" x14ac:dyDescent="0.5">
      <c r="B2" s="4" t="s">
        <v>24</v>
      </c>
    </row>
    <row r="3" spans="2:2" s="3" customFormat="1" x14ac:dyDescent="0.35"/>
    <row r="5" spans="2:2" x14ac:dyDescent="0.35">
      <c r="B5" s="5"/>
    </row>
    <row r="6" spans="2:2" x14ac:dyDescent="0.35">
      <c r="B6" s="5" t="s">
        <v>0</v>
      </c>
    </row>
    <row r="7" spans="2:2" ht="43.5" x14ac:dyDescent="0.35">
      <c r="B7" s="11" t="s">
        <v>25</v>
      </c>
    </row>
    <row r="9" spans="2:2" x14ac:dyDescent="0.35">
      <c r="B9" s="5" t="s">
        <v>26</v>
      </c>
    </row>
    <row r="10" spans="2:2" ht="87" x14ac:dyDescent="0.35">
      <c r="B10" s="12" t="s">
        <v>27</v>
      </c>
    </row>
    <row r="11" spans="2:2" ht="10.5" customHeight="1" x14ac:dyDescent="0.35"/>
    <row r="12" spans="2:2" ht="72.5" x14ac:dyDescent="0.35">
      <c r="B12" s="11" t="s">
        <v>28</v>
      </c>
    </row>
    <row r="14" spans="2:2" x14ac:dyDescent="0.35">
      <c r="B14" s="5" t="s">
        <v>29</v>
      </c>
    </row>
    <row r="15" spans="2:2" ht="29" x14ac:dyDescent="0.35">
      <c r="B15" s="12" t="s">
        <v>30</v>
      </c>
    </row>
    <row r="16" spans="2:2" x14ac:dyDescent="0.35">
      <c r="B16" s="6" t="s">
        <v>31</v>
      </c>
    </row>
    <row r="17" spans="2:2" x14ac:dyDescent="0.35">
      <c r="B17" s="6" t="s">
        <v>32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8DE16-80A8-4617-8AAF-30402CD3A614}">
  <dimension ref="A1:N14"/>
  <sheetViews>
    <sheetView workbookViewId="0">
      <selection activeCell="A14" sqref="A14"/>
    </sheetView>
  </sheetViews>
  <sheetFormatPr defaultRowHeight="14.5" x14ac:dyDescent="0.35"/>
  <cols>
    <col min="1" max="1" width="19.36328125" customWidth="1"/>
    <col min="2" max="14" width="11.90625" customWidth="1"/>
  </cols>
  <sheetData>
    <row r="1" spans="1:14" x14ac:dyDescent="0.35">
      <c r="A1" s="1" t="s">
        <v>40</v>
      </c>
    </row>
    <row r="2" spans="1:14" x14ac:dyDescent="0.35">
      <c r="A2" s="1"/>
    </row>
    <row r="3" spans="1:14" x14ac:dyDescent="0.35">
      <c r="B3" t="s">
        <v>2</v>
      </c>
      <c r="C3" t="s">
        <v>3</v>
      </c>
      <c r="D3" t="s">
        <v>23</v>
      </c>
      <c r="E3" t="s">
        <v>5</v>
      </c>
      <c r="F3" t="s">
        <v>6</v>
      </c>
      <c r="G3" t="s">
        <v>7</v>
      </c>
      <c r="H3" t="s">
        <v>8</v>
      </c>
      <c r="I3" t="s">
        <v>9</v>
      </c>
      <c r="J3" t="s">
        <v>10</v>
      </c>
      <c r="K3" t="s">
        <v>11</v>
      </c>
      <c r="L3" t="s">
        <v>12</v>
      </c>
      <c r="M3" t="s">
        <v>13</v>
      </c>
      <c r="N3" t="s">
        <v>15</v>
      </c>
    </row>
    <row r="4" spans="1:14" x14ac:dyDescent="0.35">
      <c r="A4" t="s">
        <v>17</v>
      </c>
      <c r="B4" s="2">
        <v>5005.8606544625254</v>
      </c>
      <c r="C4" s="2">
        <v>2665.8968177165111</v>
      </c>
      <c r="D4" s="2">
        <v>2439.7599348324693</v>
      </c>
      <c r="E4" s="2">
        <v>3514.9591587770215</v>
      </c>
      <c r="F4" s="2">
        <v>946.8413733895286</v>
      </c>
      <c r="G4" s="2">
        <v>1128.3507247317034</v>
      </c>
      <c r="H4" s="2">
        <v>2648.7647121136174</v>
      </c>
      <c r="I4" s="2">
        <v>321.47427489433261</v>
      </c>
      <c r="J4" s="2">
        <v>672.43113195503656</v>
      </c>
      <c r="K4" s="2">
        <v>891.31118819754442</v>
      </c>
      <c r="L4" s="2">
        <v>2588.7341456862118</v>
      </c>
      <c r="M4" s="2">
        <v>1107.411931815858</v>
      </c>
      <c r="N4" s="2">
        <v>23931.79604857236</v>
      </c>
    </row>
    <row r="5" spans="1:14" x14ac:dyDescent="0.35">
      <c r="A5" t="s">
        <v>18</v>
      </c>
      <c r="B5" s="2">
        <v>2673.5004879173816</v>
      </c>
      <c r="C5" s="2">
        <v>1766.7071739737662</v>
      </c>
      <c r="D5" s="2">
        <v>1937.3284602660153</v>
      </c>
      <c r="E5" s="2">
        <v>4648.3470112983423</v>
      </c>
      <c r="F5" s="2">
        <v>1531.8091467432334</v>
      </c>
      <c r="G5" s="2">
        <v>2556.2680634351564</v>
      </c>
      <c r="H5" s="2">
        <v>4069.6847651673834</v>
      </c>
      <c r="I5" s="2">
        <v>481.47131768533512</v>
      </c>
      <c r="J5" s="2">
        <v>931.15605567695616</v>
      </c>
      <c r="K5" s="2">
        <v>1131.2300029097225</v>
      </c>
      <c r="L5" s="2">
        <v>3197.0817547630127</v>
      </c>
      <c r="M5" s="2">
        <v>1845.9551126632552</v>
      </c>
      <c r="N5" s="2">
        <v>26770.53935249956</v>
      </c>
    </row>
    <row r="6" spans="1:14" x14ac:dyDescent="0.35">
      <c r="A6" t="s">
        <v>22</v>
      </c>
      <c r="B6" s="2">
        <v>2677.9071200037279</v>
      </c>
      <c r="C6" s="2">
        <v>1178.3727197015101</v>
      </c>
      <c r="D6" s="2">
        <v>1114.8396969699484</v>
      </c>
      <c r="E6" s="2">
        <v>1469.8056368134939</v>
      </c>
      <c r="F6" s="2">
        <v>306.00734347858429</v>
      </c>
      <c r="G6" s="2">
        <v>257.53430262137766</v>
      </c>
      <c r="H6" s="2">
        <v>608.79303494162775</v>
      </c>
      <c r="I6" s="2">
        <v>15.222598453963142</v>
      </c>
      <c r="J6" s="2">
        <v>74.885693381810228</v>
      </c>
      <c r="K6" s="2">
        <v>149.03099125210397</v>
      </c>
      <c r="L6" s="2">
        <v>499.36848702681323</v>
      </c>
      <c r="M6" s="2">
        <v>187.30185563811435</v>
      </c>
      <c r="N6" s="2">
        <v>8539.0694802830749</v>
      </c>
    </row>
    <row r="7" spans="1:14" x14ac:dyDescent="0.35">
      <c r="A7" t="s">
        <v>21</v>
      </c>
      <c r="B7" s="2">
        <v>5219.0847571791619</v>
      </c>
      <c r="C7" s="2">
        <v>3148.9537701323502</v>
      </c>
      <c r="D7" s="2">
        <v>3214.2461236360277</v>
      </c>
      <c r="E7" s="2">
        <v>3418.0599070637254</v>
      </c>
      <c r="F7" s="2">
        <v>970.29055039244383</v>
      </c>
      <c r="G7" s="2">
        <v>1335.0268266702215</v>
      </c>
      <c r="H7" s="2">
        <v>2806.6987569112371</v>
      </c>
      <c r="I7" s="2">
        <v>307.76186873286582</v>
      </c>
      <c r="J7" s="2">
        <v>754.56780221205918</v>
      </c>
      <c r="K7" s="2">
        <v>968.63021033754308</v>
      </c>
      <c r="L7" s="2">
        <v>2824.1207955973391</v>
      </c>
      <c r="M7" s="2">
        <v>1036.0328491984744</v>
      </c>
      <c r="N7" s="2">
        <v>26003.474218063446</v>
      </c>
    </row>
    <row r="8" spans="1:14" x14ac:dyDescent="0.35">
      <c r="A8" t="s">
        <v>19</v>
      </c>
      <c r="B8" s="2">
        <v>1046.9650842565818</v>
      </c>
      <c r="C8" s="2">
        <v>667.74754224535718</v>
      </c>
      <c r="D8" s="2">
        <v>684.31360488411201</v>
      </c>
      <c r="E8" s="2">
        <v>1230.1520225116851</v>
      </c>
      <c r="F8" s="2">
        <v>422.98844680940164</v>
      </c>
      <c r="G8" s="2">
        <v>734.76537695632385</v>
      </c>
      <c r="H8" s="2">
        <v>1392.7333614007152</v>
      </c>
      <c r="I8" s="2">
        <v>110.94694732841484</v>
      </c>
      <c r="J8" s="2">
        <v>366.01487977467775</v>
      </c>
      <c r="K8" s="2">
        <v>333.96717476055824</v>
      </c>
      <c r="L8" s="2">
        <v>937.67769729683778</v>
      </c>
      <c r="M8" s="2">
        <v>433.89049138099352</v>
      </c>
      <c r="N8" s="2">
        <v>8362.1626296056584</v>
      </c>
    </row>
    <row r="9" spans="1:14" x14ac:dyDescent="0.35">
      <c r="A9" t="s">
        <v>20</v>
      </c>
      <c r="B9" s="2">
        <v>309.1075965114278</v>
      </c>
      <c r="C9" s="2">
        <v>156.81842353915687</v>
      </c>
      <c r="D9" s="2">
        <v>140.59367732432713</v>
      </c>
      <c r="E9" s="2">
        <v>254.72357350385931</v>
      </c>
      <c r="F9" s="2">
        <v>49.311150104418751</v>
      </c>
      <c r="G9" s="2">
        <v>127.80684563151912</v>
      </c>
      <c r="H9" s="2">
        <v>174.99140708429627</v>
      </c>
      <c r="I9" s="2">
        <v>3.3400274091329565</v>
      </c>
      <c r="J9" s="2">
        <v>20.709212671526494</v>
      </c>
      <c r="K9" s="2">
        <v>60.027585779860168</v>
      </c>
      <c r="L9" s="2">
        <v>184.93810477476643</v>
      </c>
      <c r="M9" s="2">
        <v>78.648532175126817</v>
      </c>
      <c r="N9" s="2">
        <v>1561.0161365094184</v>
      </c>
    </row>
    <row r="10" spans="1:14" x14ac:dyDescent="0.35">
      <c r="A10" t="s">
        <v>41</v>
      </c>
      <c r="B10" s="2">
        <f>SUM(B4:B9)</f>
        <v>16932.425700330805</v>
      </c>
      <c r="C10" s="2">
        <f t="shared" ref="C10:N10" si="0">SUM(C4:C9)</f>
        <v>9584.4964473086511</v>
      </c>
      <c r="D10" s="2">
        <f t="shared" si="0"/>
        <v>9531.0814979128991</v>
      </c>
      <c r="E10" s="2">
        <f t="shared" si="0"/>
        <v>14536.047309968128</v>
      </c>
      <c r="F10" s="2">
        <f t="shared" si="0"/>
        <v>4227.2480109176104</v>
      </c>
      <c r="G10" s="2">
        <f t="shared" si="0"/>
        <v>6139.7521400463029</v>
      </c>
      <c r="H10" s="2">
        <f t="shared" si="0"/>
        <v>11701.666037618877</v>
      </c>
      <c r="I10" s="2">
        <f t="shared" si="0"/>
        <v>1240.2170345040445</v>
      </c>
      <c r="J10" s="2">
        <f t="shared" si="0"/>
        <v>2819.7647756720667</v>
      </c>
      <c r="K10" s="2">
        <f t="shared" si="0"/>
        <v>3534.1971532373323</v>
      </c>
      <c r="L10" s="2">
        <f t="shared" si="0"/>
        <v>10231.920985144981</v>
      </c>
      <c r="M10" s="2">
        <f t="shared" si="0"/>
        <v>4689.2407728718226</v>
      </c>
      <c r="N10" s="2">
        <f t="shared" si="0"/>
        <v>95168.057865533527</v>
      </c>
    </row>
    <row r="12" spans="1:14" x14ac:dyDescent="0.35">
      <c r="A12" t="s">
        <v>33</v>
      </c>
    </row>
    <row r="14" spans="1:14" x14ac:dyDescent="0.35">
      <c r="A14" s="17" t="s">
        <v>58</v>
      </c>
    </row>
  </sheetData>
  <hyperlinks>
    <hyperlink ref="A14" location="'Table of contents'!A1" display="Back to Table of Contents" xr:uid="{6AEAE043-4E32-46B6-80B3-5F3ADD7343F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AEC97-80AC-4278-A0F9-C9B966ABB426}">
  <dimension ref="A1:N14"/>
  <sheetViews>
    <sheetView workbookViewId="0">
      <selection activeCell="A14" sqref="A14"/>
    </sheetView>
  </sheetViews>
  <sheetFormatPr defaultRowHeight="14.5" x14ac:dyDescent="0.35"/>
  <cols>
    <col min="1" max="1" width="19.36328125" customWidth="1"/>
    <col min="2" max="14" width="11.90625" customWidth="1"/>
  </cols>
  <sheetData>
    <row r="1" spans="1:14" x14ac:dyDescent="0.35">
      <c r="A1" s="1" t="s">
        <v>53</v>
      </c>
    </row>
    <row r="2" spans="1:14" x14ac:dyDescent="0.35">
      <c r="A2" s="1"/>
    </row>
    <row r="3" spans="1:14" x14ac:dyDescent="0.35">
      <c r="B3" t="s">
        <v>2</v>
      </c>
      <c r="C3" t="s">
        <v>3</v>
      </c>
      <c r="D3" t="s">
        <v>23</v>
      </c>
      <c r="E3" t="s">
        <v>5</v>
      </c>
      <c r="F3" t="s">
        <v>6</v>
      </c>
      <c r="G3" t="s">
        <v>7</v>
      </c>
      <c r="H3" t="s">
        <v>8</v>
      </c>
      <c r="I3" t="s">
        <v>9</v>
      </c>
      <c r="J3" t="s">
        <v>10</v>
      </c>
      <c r="K3" t="s">
        <v>11</v>
      </c>
      <c r="L3" t="s">
        <v>12</v>
      </c>
      <c r="M3" t="s">
        <v>13</v>
      </c>
      <c r="N3" t="s">
        <v>15</v>
      </c>
    </row>
    <row r="4" spans="1:14" x14ac:dyDescent="0.35">
      <c r="A4" t="s">
        <v>17</v>
      </c>
      <c r="B4" s="2">
        <f>'Table 8 Households 2036'!B4-'Table 7 Households 2021'!B4</f>
        <v>1040.5381202136655</v>
      </c>
      <c r="C4" s="2">
        <f>'Table 8 Households 2036'!C4-'Table 7 Households 2021'!C4</f>
        <v>590.42474032979953</v>
      </c>
      <c r="D4" s="2">
        <f>'Table 8 Households 2036'!D4-'Table 7 Households 2021'!D4</f>
        <v>595.40638826316149</v>
      </c>
      <c r="E4" s="2">
        <f>'Table 8 Households 2036'!E4-'Table 7 Households 2021'!E4</f>
        <v>718.60395252903936</v>
      </c>
      <c r="F4" s="2">
        <f>'Table 8 Households 2036'!F4-'Table 7 Households 2021'!F4</f>
        <v>191.41335927433647</v>
      </c>
      <c r="G4" s="2">
        <f>'Table 8 Households 2036'!G4-'Table 7 Households 2021'!G4</f>
        <v>168.05446833252927</v>
      </c>
      <c r="H4" s="2">
        <f>'Table 8 Households 2036'!H4-'Table 7 Households 2021'!H4</f>
        <v>474.31214790436889</v>
      </c>
      <c r="I4" s="2">
        <f>'Table 8 Households 2036'!I4-'Table 7 Households 2021'!I4</f>
        <v>22.94567269669534</v>
      </c>
      <c r="J4" s="2">
        <f>'Table 8 Households 2036'!J4-'Table 7 Households 2021'!J4</f>
        <v>83.252524766327383</v>
      </c>
      <c r="K4" s="2">
        <f>'Table 8 Households 2036'!K4-'Table 7 Households 2021'!K4</f>
        <v>214.56586016286997</v>
      </c>
      <c r="L4" s="2">
        <f>'Table 8 Households 2036'!L4-'Table 7 Households 2021'!L4</f>
        <v>552.88632301419011</v>
      </c>
      <c r="M4" s="2">
        <f>'Table 8 Households 2036'!M4-'Table 7 Households 2021'!M4</f>
        <v>243.09188159030259</v>
      </c>
      <c r="N4" s="2">
        <f>'Table 8 Households 2036'!N4-'Table 7 Households 2021'!N4</f>
        <v>4895.4954390772837</v>
      </c>
    </row>
    <row r="5" spans="1:14" x14ac:dyDescent="0.35">
      <c r="A5" t="s">
        <v>18</v>
      </c>
      <c r="B5" s="2">
        <f>'Table 8 Households 2036'!B5-'Table 7 Households 2021'!B5</f>
        <v>665.15555712132095</v>
      </c>
      <c r="C5" s="2">
        <f>'Table 8 Households 2036'!C5-'Table 7 Households 2021'!C5</f>
        <v>560.85181971708835</v>
      </c>
      <c r="D5" s="2">
        <f>'Table 8 Households 2036'!D5-'Table 7 Households 2021'!D5</f>
        <v>491.65999103161334</v>
      </c>
      <c r="E5" s="2">
        <f>'Table 8 Households 2036'!E5-'Table 7 Households 2021'!E5</f>
        <v>1051.7897548923092</v>
      </c>
      <c r="F5" s="2">
        <f>'Table 8 Households 2036'!F5-'Table 7 Households 2021'!F5</f>
        <v>383.40488985490583</v>
      </c>
      <c r="G5" s="2">
        <f>'Table 8 Households 2036'!G5-'Table 7 Households 2021'!G5</f>
        <v>539.50368960295759</v>
      </c>
      <c r="H5" s="2">
        <f>'Table 8 Households 2036'!H5-'Table 7 Households 2021'!H5</f>
        <v>938.28809564294306</v>
      </c>
      <c r="I5" s="2">
        <f>'Table 8 Households 2036'!I5-'Table 7 Households 2021'!I5</f>
        <v>-11.100419330427201</v>
      </c>
      <c r="J5" s="2">
        <f>'Table 8 Households 2036'!J5-'Table 7 Households 2021'!J5</f>
        <v>150.92544733361012</v>
      </c>
      <c r="K5" s="2">
        <f>'Table 8 Households 2036'!K5-'Table 7 Households 2021'!K5</f>
        <v>262.4453953286029</v>
      </c>
      <c r="L5" s="2">
        <f>'Table 8 Households 2036'!L5-'Table 7 Households 2021'!L5</f>
        <v>731.41617853784919</v>
      </c>
      <c r="M5" s="2">
        <f>'Table 8 Households 2036'!M5-'Table 7 Households 2021'!M5</f>
        <v>181.66041139524964</v>
      </c>
      <c r="N5" s="2">
        <f>'Table 8 Households 2036'!N5-'Table 7 Households 2021'!N5</f>
        <v>5946.0008111280222</v>
      </c>
    </row>
    <row r="6" spans="1:14" x14ac:dyDescent="0.35">
      <c r="A6" t="s">
        <v>22</v>
      </c>
      <c r="B6" s="2">
        <f>'Table 8 Households 2036'!B6-'Table 7 Households 2021'!B6</f>
        <v>549.95353727244674</v>
      </c>
      <c r="C6" s="2">
        <f>'Table 8 Households 2036'!C6-'Table 7 Households 2021'!C6</f>
        <v>199.88629166495571</v>
      </c>
      <c r="D6" s="2">
        <f>'Table 8 Households 2036'!D6-'Table 7 Households 2021'!D6</f>
        <v>284.11444680740988</v>
      </c>
      <c r="E6" s="2">
        <f>'Table 8 Households 2036'!E6-'Table 7 Households 2021'!E6</f>
        <v>348.52434270133904</v>
      </c>
      <c r="F6" s="2">
        <f>'Table 8 Households 2036'!F6-'Table 7 Households 2021'!F6</f>
        <v>80.349071603653329</v>
      </c>
      <c r="G6" s="2">
        <f>'Table 8 Households 2036'!G6-'Table 7 Households 2021'!G6</f>
        <v>63.815744899182221</v>
      </c>
      <c r="H6" s="2">
        <f>'Table 8 Households 2036'!H6-'Table 7 Households 2021'!H6</f>
        <v>131.1482074509866</v>
      </c>
      <c r="I6" s="2">
        <f>'Table 8 Households 2036'!I6-'Table 7 Households 2021'!I6</f>
        <v>-0.14431848274682757</v>
      </c>
      <c r="J6" s="2">
        <f>'Table 8 Households 2036'!J6-'Table 7 Households 2021'!J6</f>
        <v>15.16099907408767</v>
      </c>
      <c r="K6" s="2">
        <f>'Table 8 Households 2036'!K6-'Table 7 Households 2021'!K6</f>
        <v>29.044669042451872</v>
      </c>
      <c r="L6" s="2">
        <f>'Table 8 Households 2036'!L6-'Table 7 Households 2021'!L6</f>
        <v>102.19836828791438</v>
      </c>
      <c r="M6" s="2">
        <f>'Table 8 Households 2036'!M6-'Table 7 Households 2021'!M6</f>
        <v>32.182078227127818</v>
      </c>
      <c r="N6" s="2">
        <f>'Table 8 Households 2036'!N6-'Table 7 Households 2021'!N6</f>
        <v>1836.2334385488066</v>
      </c>
    </row>
    <row r="7" spans="1:14" x14ac:dyDescent="0.35">
      <c r="A7" t="s">
        <v>21</v>
      </c>
      <c r="B7" s="2">
        <f>'Table 8 Households 2036'!B7-'Table 7 Households 2021'!B7</f>
        <v>1264.0120809229152</v>
      </c>
      <c r="C7" s="2">
        <f>'Table 8 Households 2036'!C7-'Table 7 Households 2021'!C7</f>
        <v>891.15394940363058</v>
      </c>
      <c r="D7" s="2">
        <f>'Table 8 Households 2036'!D7-'Table 7 Households 2021'!D7</f>
        <v>792.56947475884681</v>
      </c>
      <c r="E7" s="2">
        <f>'Table 8 Households 2036'!E7-'Table 7 Households 2021'!E7</f>
        <v>686.95443204711955</v>
      </c>
      <c r="F7" s="2">
        <f>'Table 8 Households 2036'!F7-'Table 7 Households 2021'!F7</f>
        <v>177.84918889961068</v>
      </c>
      <c r="G7" s="2">
        <f>'Table 8 Households 2036'!G7-'Table 7 Households 2021'!G7</f>
        <v>146.34258617008231</v>
      </c>
      <c r="H7" s="2">
        <f>'Table 8 Households 2036'!H7-'Table 7 Households 2021'!H7</f>
        <v>460.30201377197818</v>
      </c>
      <c r="I7" s="2">
        <f>'Table 8 Households 2036'!I7-'Table 7 Households 2021'!I7</f>
        <v>38.698797023667169</v>
      </c>
      <c r="J7" s="2">
        <f>'Table 8 Households 2036'!J7-'Table 7 Households 2021'!J7</f>
        <v>85.88648757562612</v>
      </c>
      <c r="K7" s="2">
        <f>'Table 8 Households 2036'!K7-'Table 7 Households 2021'!K7</f>
        <v>243.77683463465269</v>
      </c>
      <c r="L7" s="2">
        <f>'Table 8 Households 2036'!L7-'Table 7 Households 2021'!L7</f>
        <v>606.37716674922831</v>
      </c>
      <c r="M7" s="2">
        <f>'Table 8 Households 2036'!M7-'Table 7 Households 2021'!M7</f>
        <v>200.14772119161296</v>
      </c>
      <c r="N7" s="2">
        <f>'Table 8 Households 2036'!N7-'Table 7 Households 2021'!N7</f>
        <v>5594.0707331489648</v>
      </c>
    </row>
    <row r="8" spans="1:14" x14ac:dyDescent="0.35">
      <c r="A8" t="s">
        <v>19</v>
      </c>
      <c r="B8" s="2">
        <f>'Table 8 Households 2036'!B8-'Table 7 Households 2021'!B8</f>
        <v>288.12139530512729</v>
      </c>
      <c r="C8" s="2">
        <f>'Table 8 Households 2036'!C8-'Table 7 Households 2021'!C8</f>
        <v>231.28147648495502</v>
      </c>
      <c r="D8" s="2">
        <f>'Table 8 Households 2036'!D8-'Table 7 Households 2021'!D8</f>
        <v>169.09354928689231</v>
      </c>
      <c r="E8" s="2">
        <f>'Table 8 Households 2036'!E8-'Table 7 Households 2021'!E8</f>
        <v>249.70860725643433</v>
      </c>
      <c r="F8" s="2">
        <f>'Table 8 Households 2036'!F8-'Table 7 Households 2021'!F8</f>
        <v>95.129451124784566</v>
      </c>
      <c r="G8" s="2">
        <f>'Table 8 Households 2036'!G8-'Table 7 Households 2021'!G8</f>
        <v>117.98378952754524</v>
      </c>
      <c r="H8" s="2">
        <f>'Table 8 Households 2036'!H8-'Table 7 Households 2021'!H8</f>
        <v>292.74878651053427</v>
      </c>
      <c r="I8" s="2">
        <f>'Table 8 Households 2036'!I8-'Table 7 Households 2021'!I8</f>
        <v>-1.4439901680018892</v>
      </c>
      <c r="J8" s="2">
        <f>'Table 8 Households 2036'!J8-'Table 7 Households 2021'!J8</f>
        <v>48.741540383809536</v>
      </c>
      <c r="K8" s="2">
        <f>'Table 8 Households 2036'!K8-'Table 7 Households 2021'!K8</f>
        <v>86.332521357409092</v>
      </c>
      <c r="L8" s="2">
        <f>'Table 8 Households 2036'!L8-'Table 7 Households 2021'!L8</f>
        <v>222.94245387783496</v>
      </c>
      <c r="M8" s="2">
        <f>'Table 8 Households 2036'!M8-'Table 7 Households 2021'!M8</f>
        <v>62.237638946832249</v>
      </c>
      <c r="N8" s="2">
        <f>'Table 8 Households 2036'!N8-'Table 7 Households 2021'!N8</f>
        <v>1862.877219894157</v>
      </c>
    </row>
    <row r="9" spans="1:14" x14ac:dyDescent="0.35">
      <c r="A9" t="s">
        <v>20</v>
      </c>
      <c r="B9" s="2">
        <f>'Table 8 Households 2036'!B9-'Table 7 Households 2021'!B9</f>
        <v>71.15066610404071</v>
      </c>
      <c r="C9" s="2">
        <f>'Table 8 Households 2036'!C9-'Table 7 Households 2021'!C9</f>
        <v>30.261821169688787</v>
      </c>
      <c r="D9" s="2">
        <f>'Table 8 Households 2036'!D9-'Table 7 Households 2021'!D9</f>
        <v>37.073282265090171</v>
      </c>
      <c r="E9" s="2">
        <f>'Table 8 Households 2036'!E9-'Table 7 Households 2021'!E9</f>
        <v>56.462126971553289</v>
      </c>
      <c r="F9" s="2">
        <f>'Table 8 Households 2036'!F9-'Table 7 Households 2021'!F9</f>
        <v>13.894582381403218</v>
      </c>
      <c r="G9" s="2">
        <f>'Table 8 Households 2036'!G9-'Table 7 Households 2021'!G9</f>
        <v>26.758939107825171</v>
      </c>
      <c r="H9" s="2">
        <f>'Table 8 Households 2036'!H9-'Table 7 Households 2021'!H9</f>
        <v>33.799883111279485</v>
      </c>
      <c r="I9" s="2">
        <f>'Table 8 Households 2036'!I9-'Table 7 Households 2021'!I9</f>
        <v>-0.22360066254901545</v>
      </c>
      <c r="J9" s="2">
        <f>'Table 8 Households 2036'!J9-'Table 7 Households 2021'!J9</f>
        <v>3.9360679844318049</v>
      </c>
      <c r="K9" s="2">
        <f>'Table 8 Households 2036'!K9-'Table 7 Households 2021'!K9</f>
        <v>13.001577194348812</v>
      </c>
      <c r="L9" s="2">
        <f>'Table 8 Households 2036'!L9-'Table 7 Households 2021'!L9</f>
        <v>39.763364468434418</v>
      </c>
      <c r="M9" s="2">
        <f>'Table 8 Households 2036'!M9-'Table 7 Households 2021'!M9</f>
        <v>14.396195261044539</v>
      </c>
      <c r="N9" s="2">
        <f>'Table 8 Households 2036'!N9-'Table 7 Households 2021'!N9</f>
        <v>340.27490535659172</v>
      </c>
    </row>
    <row r="10" spans="1:14" x14ac:dyDescent="0.35">
      <c r="A10" t="s">
        <v>41</v>
      </c>
      <c r="B10" s="2">
        <f>'Table 8 Households 2036'!B10-'Table 7 Households 2021'!B10</f>
        <v>3878.9313569395163</v>
      </c>
      <c r="C10" s="2">
        <f>'Table 8 Households 2036'!C10-'Table 7 Households 2021'!C10</f>
        <v>2503.8600987701175</v>
      </c>
      <c r="D10" s="2">
        <f>'Table 8 Households 2036'!D10-'Table 7 Households 2021'!D10</f>
        <v>2369.917132413013</v>
      </c>
      <c r="E10" s="2">
        <f>'Table 8 Households 2036'!E10-'Table 7 Households 2021'!E10</f>
        <v>3112.0432163977948</v>
      </c>
      <c r="F10" s="2">
        <f>'Table 8 Households 2036'!F10-'Table 7 Households 2021'!F10</f>
        <v>942.04054313869437</v>
      </c>
      <c r="G10" s="2">
        <f>'Table 8 Households 2036'!G10-'Table 7 Households 2021'!G10</f>
        <v>1062.4592176401229</v>
      </c>
      <c r="H10" s="2">
        <f>'Table 8 Households 2036'!H10-'Table 7 Households 2021'!H10</f>
        <v>2330.5991343920905</v>
      </c>
      <c r="I10" s="2">
        <f>'Table 8 Households 2036'!I10-'Table 7 Households 2021'!I10</f>
        <v>48.732141076637618</v>
      </c>
      <c r="J10" s="2">
        <f>'Table 8 Households 2036'!J10-'Table 7 Households 2021'!J10</f>
        <v>387.90306711789253</v>
      </c>
      <c r="K10" s="2">
        <f>'Table 8 Households 2036'!K10-'Table 7 Households 2021'!K10</f>
        <v>849.16685772033543</v>
      </c>
      <c r="L10" s="2">
        <f>'Table 8 Households 2036'!L10-'Table 7 Households 2021'!L10</f>
        <v>2255.5838549354521</v>
      </c>
      <c r="M10" s="2">
        <f>'Table 8 Households 2036'!M10-'Table 7 Households 2021'!M10</f>
        <v>733.71592661217028</v>
      </c>
      <c r="N10" s="2">
        <f>'Table 8 Households 2036'!N10-'Table 7 Households 2021'!N10</f>
        <v>20474.952547153836</v>
      </c>
    </row>
    <row r="12" spans="1:14" x14ac:dyDescent="0.35">
      <c r="A12" t="s">
        <v>33</v>
      </c>
    </row>
    <row r="14" spans="1:14" x14ac:dyDescent="0.35">
      <c r="A14" s="17" t="s">
        <v>58</v>
      </c>
    </row>
  </sheetData>
  <hyperlinks>
    <hyperlink ref="A14" location="'Table of contents'!A1" display="Back to Table of Contents" xr:uid="{6842DD9B-A4BD-46B7-9A70-6E6336E388C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1CBB-3B80-430D-B576-72C68770A9A5}">
  <dimension ref="A1:N14"/>
  <sheetViews>
    <sheetView workbookViewId="0">
      <selection activeCell="A14" sqref="A14"/>
    </sheetView>
  </sheetViews>
  <sheetFormatPr defaultRowHeight="14.5" x14ac:dyDescent="0.35"/>
  <cols>
    <col min="1" max="1" width="19.36328125" customWidth="1"/>
    <col min="2" max="14" width="11.90625" customWidth="1"/>
  </cols>
  <sheetData>
    <row r="1" spans="1:14" x14ac:dyDescent="0.35">
      <c r="A1" s="1" t="s">
        <v>52</v>
      </c>
    </row>
    <row r="2" spans="1:14" x14ac:dyDescent="0.35">
      <c r="A2" s="1"/>
    </row>
    <row r="3" spans="1:14" x14ac:dyDescent="0.35">
      <c r="B3" t="s">
        <v>2</v>
      </c>
      <c r="C3" t="s">
        <v>3</v>
      </c>
      <c r="D3" t="s">
        <v>23</v>
      </c>
      <c r="E3" t="s">
        <v>5</v>
      </c>
      <c r="F3" t="s">
        <v>6</v>
      </c>
      <c r="G3" t="s">
        <v>7</v>
      </c>
      <c r="H3" t="s">
        <v>8</v>
      </c>
      <c r="I3" t="s">
        <v>9</v>
      </c>
      <c r="J3" t="s">
        <v>10</v>
      </c>
      <c r="K3" t="s">
        <v>11</v>
      </c>
      <c r="L3" t="s">
        <v>12</v>
      </c>
      <c r="M3" t="s">
        <v>13</v>
      </c>
      <c r="N3" t="s">
        <v>15</v>
      </c>
    </row>
    <row r="4" spans="1:14" x14ac:dyDescent="0.35">
      <c r="A4" t="s">
        <v>17</v>
      </c>
      <c r="B4" s="14">
        <f>'Table 9 Household growth net'!B4/'Table 7 Households 2021'!B4</f>
        <v>0.26240945376484281</v>
      </c>
      <c r="C4" s="14">
        <f>'Table 9 Household growth net'!C4/'Table 7 Households 2021'!C4</f>
        <v>0.28447732290054262</v>
      </c>
      <c r="D4" s="14">
        <f>'Table 9 Household growth net'!D4/'Table 7 Households 2021'!D4</f>
        <v>0.32282660196613616</v>
      </c>
      <c r="E4" s="14">
        <f>'Table 9 Household growth net'!E4/'Table 7 Households 2021'!E4</f>
        <v>0.25697878113747513</v>
      </c>
      <c r="F4" s="14">
        <f>'Table 9 Household growth net'!F4/'Table 7 Households 2021'!F4</f>
        <v>0.25338398324893024</v>
      </c>
      <c r="G4" s="14">
        <f>'Table 9 Household growth net'!G4/'Table 7 Households 2021'!G4</f>
        <v>0.17500273193054364</v>
      </c>
      <c r="H4" s="14">
        <f>'Table 9 Household growth net'!H4/'Table 7 Households 2021'!H4</f>
        <v>0.21812945276957793</v>
      </c>
      <c r="I4" s="14">
        <f>'Table 9 Household growth net'!I4/'Table 7 Households 2021'!I4</f>
        <v>7.6862560330163712E-2</v>
      </c>
      <c r="J4" s="14">
        <f>'Table 9 Household growth net'!J4/'Table 7 Households 2021'!J4</f>
        <v>0.1413026945488913</v>
      </c>
      <c r="K4" s="14">
        <f>'Table 9 Household growth net'!K4/'Table 7 Households 2021'!K4</f>
        <v>0.31705554700464256</v>
      </c>
      <c r="L4" s="14">
        <f>'Table 9 Household growth net'!L4/'Table 7 Households 2021'!L4</f>
        <v>0.27157546691703832</v>
      </c>
      <c r="M4" s="14">
        <f>'Table 9 Household growth net'!M4/'Table 7 Households 2021'!M4</f>
        <v>0.28125216061673525</v>
      </c>
      <c r="N4" s="14">
        <f>'Table 9 Household growth net'!N4/'Table 7 Households 2021'!N4</f>
        <v>0.25716632341030954</v>
      </c>
    </row>
    <row r="5" spans="1:14" x14ac:dyDescent="0.35">
      <c r="A5" t="s">
        <v>18</v>
      </c>
      <c r="B5" s="14">
        <f>'Table 9 Household growth net'!B5/'Table 7 Households 2021'!B5</f>
        <v>0.33119587523128757</v>
      </c>
      <c r="C5" s="14">
        <f>'Table 9 Household growth net'!C5/'Table 7 Households 2021'!C5</f>
        <v>0.46510704433767908</v>
      </c>
      <c r="D5" s="14">
        <f>'Table 9 Household growth net'!D5/'Table 7 Households 2021'!D5</f>
        <v>0.34009179939574041</v>
      </c>
      <c r="E5" s="14">
        <f>'Table 9 Household growth net'!E5/'Table 7 Households 2021'!E5</f>
        <v>0.29244348967861045</v>
      </c>
      <c r="F5" s="14">
        <f>'Table 9 Household growth net'!F5/'Table 7 Households 2021'!F5</f>
        <v>0.33385881979727688</v>
      </c>
      <c r="G5" s="14">
        <f>'Table 9 Household growth net'!G5/'Table 7 Households 2021'!G5</f>
        <v>0.26750952991985272</v>
      </c>
      <c r="H5" s="14">
        <f>'Table 9 Household growth net'!H5/'Table 7 Households 2021'!H5</f>
        <v>0.2996388495825536</v>
      </c>
      <c r="I5" s="14">
        <f>'Table 9 Household growth net'!I5/'Table 7 Households 2021'!I5</f>
        <v>-2.2535639981455101E-2</v>
      </c>
      <c r="J5" s="14">
        <f>'Table 9 Household growth net'!J5/'Table 7 Households 2021'!J5</f>
        <v>0.19343697327392506</v>
      </c>
      <c r="K5" s="14">
        <f>'Table 9 Household growth net'!K5/'Table 7 Households 2021'!K5</f>
        <v>0.30208338527003425</v>
      </c>
      <c r="L5" s="14">
        <f>'Table 9 Household growth net'!L5/'Table 7 Households 2021'!L5</f>
        <v>0.29664046316354808</v>
      </c>
      <c r="M5" s="14">
        <f>'Table 9 Household growth net'!M5/'Table 7 Households 2021'!M5</f>
        <v>0.1091515891127003</v>
      </c>
      <c r="N5" s="14">
        <f>'Table 9 Household growth net'!N5/'Table 7 Households 2021'!N5</f>
        <v>0.28552857482605276</v>
      </c>
    </row>
    <row r="6" spans="1:14" x14ac:dyDescent="0.35">
      <c r="A6" t="s">
        <v>22</v>
      </c>
      <c r="B6" s="14">
        <f>'Table 9 Household growth net'!B6/'Table 7 Households 2021'!B6</f>
        <v>0.25844244993660426</v>
      </c>
      <c r="C6" s="14">
        <f>'Table 9 Household growth net'!C6/'Table 7 Households 2021'!C6</f>
        <v>0.20428110798230545</v>
      </c>
      <c r="D6" s="14">
        <f>'Table 9 Household growth net'!D6/'Table 7 Households 2021'!D6</f>
        <v>0.34200771765613297</v>
      </c>
      <c r="E6" s="14">
        <f>'Table 9 Household growth net'!E6/'Table 7 Households 2021'!E6</f>
        <v>0.31082685899732693</v>
      </c>
      <c r="F6" s="14">
        <f>'Table 9 Household growth net'!F6/'Table 7 Households 2021'!F6</f>
        <v>0.3560652615836129</v>
      </c>
      <c r="G6" s="14">
        <f>'Table 9 Household growth net'!G6/'Table 7 Households 2021'!G6</f>
        <v>0.3294250465703859</v>
      </c>
      <c r="H6" s="14">
        <f>'Table 9 Household growth net'!H6/'Table 7 Households 2021'!H6</f>
        <v>0.27457265294798211</v>
      </c>
      <c r="I6" s="14">
        <f>'Table 9 Household growth net'!I6/'Table 7 Households 2021'!I6</f>
        <v>-9.3915053579853545E-3</v>
      </c>
      <c r="J6" s="14">
        <f>'Table 9 Household growth net'!J6/'Table 7 Households 2021'!J6</f>
        <v>0.2538480815987586</v>
      </c>
      <c r="K6" s="14">
        <f>'Table 9 Household growth net'!K6/'Table 7 Households 2021'!K6</f>
        <v>0.24206649981072112</v>
      </c>
      <c r="L6" s="14">
        <f>'Table 9 Household growth net'!L6/'Table 7 Households 2021'!L6</f>
        <v>0.25731635756591237</v>
      </c>
      <c r="M6" s="14">
        <f>'Table 9 Household growth net'!M6/'Table 7 Households 2021'!M6</f>
        <v>0.20746599024482926</v>
      </c>
      <c r="N6" s="14">
        <f>'Table 9 Household growth net'!N6/'Table 7 Households 2021'!N6</f>
        <v>0.27394873261344255</v>
      </c>
    </row>
    <row r="7" spans="1:14" x14ac:dyDescent="0.35">
      <c r="A7" t="s">
        <v>21</v>
      </c>
      <c r="B7" s="14">
        <f>'Table 9 Household growth net'!B7/'Table 7 Households 2021'!B7</f>
        <v>0.31959263062629512</v>
      </c>
      <c r="C7" s="14">
        <f>'Table 9 Household growth net'!C7/'Table 7 Households 2021'!C7</f>
        <v>0.39470015951901566</v>
      </c>
      <c r="D7" s="14">
        <f>'Table 9 Household growth net'!D7/'Table 7 Households 2021'!D7</f>
        <v>0.32728129708246745</v>
      </c>
      <c r="E7" s="14">
        <f>'Table 9 Household growth net'!E7/'Table 7 Households 2021'!E7</f>
        <v>0.25152980664100594</v>
      </c>
      <c r="F7" s="14">
        <f>'Table 9 Household growth net'!F7/'Table 7 Households 2021'!F7</f>
        <v>0.22443198644322548</v>
      </c>
      <c r="G7" s="14">
        <f>'Table 9 Household growth net'!G7/'Table 7 Households 2021'!G7</f>
        <v>0.12311308687705715</v>
      </c>
      <c r="H7" s="14">
        <f>'Table 9 Household growth net'!H7/'Table 7 Households 2021'!H7</f>
        <v>0.19617399108564107</v>
      </c>
      <c r="I7" s="14">
        <f>'Table 9 Household growth net'!I7/'Table 7 Households 2021'!I7</f>
        <v>0.14382797601260025</v>
      </c>
      <c r="J7" s="14">
        <f>'Table 9 Household growth net'!J7/'Table 7 Households 2021'!J7</f>
        <v>0.12844158449727766</v>
      </c>
      <c r="K7" s="14">
        <f>'Table 9 Household growth net'!K7/'Table 7 Households 2021'!K7</f>
        <v>0.33631192570257712</v>
      </c>
      <c r="L7" s="14">
        <f>'Table 9 Household growth net'!L7/'Table 7 Households 2021'!L7</f>
        <v>0.2734207682355867</v>
      </c>
      <c r="M7" s="14">
        <f>'Table 9 Household growth net'!M7/'Table 7 Households 2021'!M7</f>
        <v>0.23944405096530205</v>
      </c>
      <c r="N7" s="14">
        <f>'Table 9 Household growth net'!N7/'Table 7 Households 2021'!N7</f>
        <v>0.27409280909575812</v>
      </c>
    </row>
    <row r="8" spans="1:14" x14ac:dyDescent="0.35">
      <c r="A8" t="s">
        <v>19</v>
      </c>
      <c r="B8" s="14">
        <f>'Table 9 Household growth net'!B8/'Table 7 Households 2021'!B8</f>
        <v>0.37968477500714809</v>
      </c>
      <c r="C8" s="14">
        <f>'Table 9 Household growth net'!C8/'Table 7 Households 2021'!C8</f>
        <v>0.52989566573067071</v>
      </c>
      <c r="D8" s="14">
        <f>'Table 9 Household growth net'!D8/'Table 7 Households 2021'!D8</f>
        <v>0.32819675292120909</v>
      </c>
      <c r="E8" s="14">
        <f>'Table 9 Household growth net'!E8/'Table 7 Households 2021'!E8</f>
        <v>0.25468946332963505</v>
      </c>
      <c r="F8" s="14">
        <f>'Table 9 Household growth net'!F8/'Table 7 Households 2021'!F8</f>
        <v>0.29015354886371347</v>
      </c>
      <c r="G8" s="14">
        <f>'Table 9 Household growth net'!G8/'Table 7 Households 2021'!G8</f>
        <v>0.19128941578718761</v>
      </c>
      <c r="H8" s="14">
        <f>'Table 9 Household growth net'!H8/'Table 7 Households 2021'!H8</f>
        <v>0.26613899248520045</v>
      </c>
      <c r="I8" s="14">
        <f>'Table 9 Household growth net'!I8/'Table 7 Households 2021'!I8</f>
        <v>-1.2847923508493973E-2</v>
      </c>
      <c r="J8" s="14">
        <f>'Table 9 Household growth net'!J8/'Table 7 Households 2021'!J8</f>
        <v>0.1536263351890462</v>
      </c>
      <c r="K8" s="14">
        <f>'Table 9 Household growth net'!K8/'Table 7 Households 2021'!K8</f>
        <v>0.34862859527523304</v>
      </c>
      <c r="L8" s="14">
        <f>'Table 9 Household growth net'!L8/'Table 7 Households 2021'!L8</f>
        <v>0.31192312948130124</v>
      </c>
      <c r="M8" s="14">
        <f>'Table 9 Household growth net'!M8/'Table 7 Households 2021'!M8</f>
        <v>0.16746175507386349</v>
      </c>
      <c r="N8" s="14">
        <f>'Table 9 Household growth net'!N8/'Table 7 Households 2021'!N8</f>
        <v>0.28662800638214297</v>
      </c>
    </row>
    <row r="9" spans="1:14" x14ac:dyDescent="0.35">
      <c r="A9" t="s">
        <v>20</v>
      </c>
      <c r="B9" s="14">
        <f>'Table 9 Household growth net'!B9/'Table 7 Households 2021'!B9</f>
        <v>0.29900648820031983</v>
      </c>
      <c r="C9" s="14">
        <f>'Table 9 Household growth net'!C9/'Table 7 Households 2021'!C9</f>
        <v>0.2391168900168695</v>
      </c>
      <c r="D9" s="14">
        <f>'Table 9 Household growth net'!D9/'Table 7 Households 2021'!D9</f>
        <v>0.35812539397551479</v>
      </c>
      <c r="E9" s="14">
        <f>'Table 9 Household growth net'!E9/'Table 7 Households 2021'!E9</f>
        <v>0.28478621516742025</v>
      </c>
      <c r="F9" s="14">
        <f>'Table 9 Household growth net'!F9/'Table 7 Households 2021'!F9</f>
        <v>0.39231871620280678</v>
      </c>
      <c r="G9" s="14">
        <f>'Table 9 Household growth net'!G9/'Table 7 Households 2021'!G9</f>
        <v>0.26481438387395656</v>
      </c>
      <c r="H9" s="14">
        <f>'Table 9 Household growth net'!H9/'Table 7 Households 2021'!H9</f>
        <v>0.23939031296056415</v>
      </c>
      <c r="I9" s="14">
        <f>'Table 9 Household growth net'!I9/'Table 7 Households 2021'!I9</f>
        <v>-6.2745229875653022E-2</v>
      </c>
      <c r="J9" s="14">
        <f>'Table 9 Household growth net'!J9/'Table 7 Households 2021'!J9</f>
        <v>0.23466487995302562</v>
      </c>
      <c r="K9" s="14">
        <f>'Table 9 Household growth net'!K9/'Table 7 Households 2021'!K9</f>
        <v>0.27647630716323601</v>
      </c>
      <c r="L9" s="14">
        <f>'Table 9 Household growth net'!L9/'Table 7 Households 2021'!L9</f>
        <v>0.27390002134345187</v>
      </c>
      <c r="M9" s="14">
        <f>'Table 9 Household growth net'!M9/'Table 7 Households 2021'!M9</f>
        <v>0.22405714643959207</v>
      </c>
      <c r="N9" s="14">
        <f>'Table 9 Household growth net'!N9/'Table 7 Households 2021'!N9</f>
        <v>0.27874450102356879</v>
      </c>
    </row>
    <row r="10" spans="1:14" x14ac:dyDescent="0.35">
      <c r="A10" t="s">
        <v>41</v>
      </c>
      <c r="B10" s="14">
        <f>'Table 9 Household growth net'!B10/'Table 7 Households 2021'!B10</f>
        <v>0.29715655095092131</v>
      </c>
      <c r="C10" s="14">
        <f>'Table 9 Household growth net'!C10/'Table 7 Households 2021'!C10</f>
        <v>0.35362077298136096</v>
      </c>
      <c r="D10" s="14">
        <f>'Table 9 Household growth net'!D10/'Table 7 Households 2021'!D10</f>
        <v>0.33094019512112965</v>
      </c>
      <c r="E10" s="14">
        <f>'Table 9 Household growth net'!E10/'Table 7 Households 2021'!E10</f>
        <v>0.27241264891959532</v>
      </c>
      <c r="F10" s="14">
        <f>'Table 9 Household growth net'!F10/'Table 7 Households 2021'!F10</f>
        <v>0.2867522226155157</v>
      </c>
      <c r="G10" s="14">
        <f>'Table 9 Household growth net'!G10/'Table 7 Households 2021'!G10</f>
        <v>0.20925702611158642</v>
      </c>
      <c r="H10" s="14">
        <f>'Table 9 Household growth net'!H10/'Table 7 Households 2021'!H10</f>
        <v>0.24870157885540051</v>
      </c>
      <c r="I10" s="14">
        <f>'Table 9 Household growth net'!I10/'Table 7 Households 2021'!I10</f>
        <v>4.0900343214973968E-2</v>
      </c>
      <c r="J10" s="14">
        <f>'Table 9 Household growth net'!J10/'Table 7 Households 2021'!J10</f>
        <v>0.15950868659736178</v>
      </c>
      <c r="K10" s="14">
        <f>'Table 9 Household growth net'!K10/'Table 7 Households 2021'!K10</f>
        <v>0.31625969328470099</v>
      </c>
      <c r="L10" s="14">
        <f>'Table 9 Household growth net'!L10/'Table 7 Households 2021'!L10</f>
        <v>0.28278441822533651</v>
      </c>
      <c r="M10" s="14">
        <f>'Table 9 Household growth net'!M10/'Table 7 Households 2021'!M10</f>
        <v>0.18549142152550821</v>
      </c>
      <c r="N10" s="14">
        <f>'Table 9 Household growth net'!N10/'Table 7 Households 2021'!N10</f>
        <v>0.27412105119849095</v>
      </c>
    </row>
    <row r="12" spans="1:14" x14ac:dyDescent="0.35">
      <c r="A12" t="s">
        <v>33</v>
      </c>
    </row>
    <row r="14" spans="1:14" x14ac:dyDescent="0.35">
      <c r="A14" s="17" t="s">
        <v>58</v>
      </c>
    </row>
  </sheetData>
  <hyperlinks>
    <hyperlink ref="A14" location="'Table of contents'!A1" display="Back to Table of Contents" xr:uid="{43F8F8A6-BF71-4131-A825-6926B86E33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3EC5-55E6-4FCE-91EF-9C65261D7C7E}">
  <dimension ref="B1:B33"/>
  <sheetViews>
    <sheetView zoomScaleNormal="100" workbookViewId="0">
      <selection activeCell="G8" sqref="G8"/>
    </sheetView>
  </sheetViews>
  <sheetFormatPr defaultRowHeight="14.5" x14ac:dyDescent="0.35"/>
  <cols>
    <col min="1" max="1" width="12.26953125" style="6" customWidth="1"/>
    <col min="2" max="2" width="75.81640625" style="6" customWidth="1"/>
    <col min="3" max="16384" width="8.7265625" style="6"/>
  </cols>
  <sheetData>
    <row r="1" spans="2:2" s="3" customFormat="1" x14ac:dyDescent="0.35"/>
    <row r="2" spans="2:2" s="3" customFormat="1" ht="42" x14ac:dyDescent="0.5">
      <c r="B2" s="4" t="s">
        <v>24</v>
      </c>
    </row>
    <row r="3" spans="2:2" s="3" customFormat="1" x14ac:dyDescent="0.35"/>
    <row r="5" spans="2:2" x14ac:dyDescent="0.35">
      <c r="B5" s="5"/>
    </row>
    <row r="6" spans="2:2" s="8" customFormat="1" ht="15.5" x14ac:dyDescent="0.35">
      <c r="B6" s="7" t="s">
        <v>44</v>
      </c>
    </row>
    <row r="7" spans="2:2" s="8" customFormat="1" ht="15.5" x14ac:dyDescent="0.35">
      <c r="B7" s="16" t="s">
        <v>45</v>
      </c>
    </row>
    <row r="8" spans="2:2" s="8" customFormat="1" ht="27" customHeight="1" x14ac:dyDescent="0.35">
      <c r="B8" s="9" t="s">
        <v>36</v>
      </c>
    </row>
    <row r="9" spans="2:2" s="8" customFormat="1" ht="27" customHeight="1" x14ac:dyDescent="0.35">
      <c r="B9" s="9" t="s">
        <v>37</v>
      </c>
    </row>
    <row r="10" spans="2:2" s="8" customFormat="1" ht="27" customHeight="1" x14ac:dyDescent="0.35">
      <c r="B10" s="9" t="s">
        <v>46</v>
      </c>
    </row>
    <row r="11" spans="2:2" s="8" customFormat="1" ht="27" customHeight="1" x14ac:dyDescent="0.35">
      <c r="B11" s="9" t="s">
        <v>47</v>
      </c>
    </row>
    <row r="12" spans="2:2" s="8" customFormat="1" ht="27" customHeight="1" x14ac:dyDescent="0.35">
      <c r="B12" s="9"/>
    </row>
    <row r="13" spans="2:2" s="8" customFormat="1" ht="15.5" x14ac:dyDescent="0.35">
      <c r="B13" s="16" t="s">
        <v>48</v>
      </c>
    </row>
    <row r="14" spans="2:2" s="8" customFormat="1" ht="27" customHeight="1" x14ac:dyDescent="0.35">
      <c r="B14" s="9" t="s">
        <v>50</v>
      </c>
    </row>
    <row r="15" spans="2:2" s="8" customFormat="1" ht="27" customHeight="1" x14ac:dyDescent="0.35">
      <c r="B15" s="9" t="s">
        <v>51</v>
      </c>
    </row>
    <row r="16" spans="2:2" s="8" customFormat="1" ht="27" customHeight="1" x14ac:dyDescent="0.35">
      <c r="B16" s="9"/>
    </row>
    <row r="17" spans="2:2" s="8" customFormat="1" ht="15.5" x14ac:dyDescent="0.35">
      <c r="B17" s="16" t="s">
        <v>49</v>
      </c>
    </row>
    <row r="18" spans="2:2" s="8" customFormat="1" ht="27" customHeight="1" x14ac:dyDescent="0.35">
      <c r="B18" s="9" t="s">
        <v>54</v>
      </c>
    </row>
    <row r="19" spans="2:2" s="8" customFormat="1" ht="27" customHeight="1" x14ac:dyDescent="0.35">
      <c r="B19" s="9" t="s">
        <v>55</v>
      </c>
    </row>
    <row r="20" spans="2:2" s="8" customFormat="1" ht="27" customHeight="1" x14ac:dyDescent="0.35">
      <c r="B20" s="9" t="s">
        <v>56</v>
      </c>
    </row>
    <row r="21" spans="2:2" s="8" customFormat="1" ht="27" customHeight="1" x14ac:dyDescent="0.35">
      <c r="B21" s="9" t="s">
        <v>57</v>
      </c>
    </row>
    <row r="22" spans="2:2" x14ac:dyDescent="0.35">
      <c r="B22" s="10"/>
    </row>
    <row r="24" spans="2:2" x14ac:dyDescent="0.35">
      <c r="B24" s="5"/>
    </row>
    <row r="25" spans="2:2" x14ac:dyDescent="0.35">
      <c r="B25" s="11"/>
    </row>
    <row r="27" spans="2:2" x14ac:dyDescent="0.35">
      <c r="B27" s="5"/>
    </row>
    <row r="28" spans="2:2" x14ac:dyDescent="0.35">
      <c r="B28" s="12"/>
    </row>
    <row r="29" spans="2:2" ht="10.5" customHeight="1" x14ac:dyDescent="0.35"/>
    <row r="30" spans="2:2" x14ac:dyDescent="0.35">
      <c r="B30" s="11"/>
    </row>
    <row r="32" spans="2:2" x14ac:dyDescent="0.35">
      <c r="B32" s="5"/>
    </row>
    <row r="33" spans="2:2" x14ac:dyDescent="0.35">
      <c r="B33" s="12"/>
    </row>
  </sheetData>
  <hyperlinks>
    <hyperlink ref="B8" location="'Table 1 Total dwellings'!A1" display="Table 1. Moreland - total dwellings by year and suburb 2021-2036" xr:uid="{CFBAC503-0665-4942-AF56-A5D862FF0A44}"/>
    <hyperlink ref="B9" location="'Table 2 New dwellings'!A1" display="Table 2. New dwellings by year and suburb" xr:uid="{BAEB03CD-A1AF-4C75-B186-C12CB6C74893}"/>
    <hyperlink ref="B14" location="'Table 5 New high density'!A1" display="Table 3. New high density dwellings by year and suburb" xr:uid="{1662539D-BCD2-4169-BDAD-D465FE34D703}"/>
    <hyperlink ref="B15" location="'Table 6 New infill'!A1" display="Table 6. New infill dwellings by year and suburb" xr:uid="{2B9C2AEF-4400-4FD4-BF00-87D78CDD9B37}"/>
    <hyperlink ref="B18" location="'Table 7 Households 2021'!A1" display="Table 5.  Households by type and suburb 2021" xr:uid="{2CEAC3CB-0D4D-4A63-9CAD-19A6152C7EE2}"/>
    <hyperlink ref="B19" location="'Table 8 Households 2036'!A1" display="Table 6.  Households by type and suburb 2036" xr:uid="{BD3680BB-7162-4E44-9AFF-57971692D649}"/>
    <hyperlink ref="B10" location="'Table 3 Ann growth dwellings'!A1" display="Table 3. Annual growth in dwellings by year and suburb" xr:uid="{1D9A964D-BDEB-450A-89D3-692849424BE0}"/>
    <hyperlink ref="B11" location="'Table 4 Cum growth dwellings'!A1" display="Table 4. Cumulative growth in dwellings from 2020 by year and suburb" xr:uid="{EC0D25E0-EA8C-4DBF-90E6-3B07DBDF5082}"/>
    <hyperlink ref="B20" location="'Table 9 Household growth net'!A1" display="Table 7. Household growth (net) by type and suburb 2021-2036" xr:uid="{FB7B9F74-49E3-4A85-90F8-7020BBDF3C8F}"/>
    <hyperlink ref="B21" location="'Table 10 Household growth %'!A1" display="Table 8. Household growth (%) by type and suburb 2021-2036" xr:uid="{3A8A8776-1B98-4890-8365-03A181A7AFA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88F1-D741-487A-BE51-C21FEF234333}">
  <dimension ref="A1:N25"/>
  <sheetViews>
    <sheetView workbookViewId="0">
      <selection activeCell="A25" sqref="A25"/>
    </sheetView>
  </sheetViews>
  <sheetFormatPr defaultRowHeight="14.5" x14ac:dyDescent="0.35"/>
  <cols>
    <col min="1" max="1" width="10.90625" customWidth="1"/>
    <col min="2" max="2" width="10.08984375" bestFit="1" customWidth="1"/>
    <col min="3" max="4" width="9.08984375" bestFit="1" customWidth="1"/>
    <col min="5" max="5" width="10.08984375" bestFit="1" customWidth="1"/>
    <col min="6" max="7" width="9.08984375" bestFit="1" customWidth="1"/>
    <col min="8" max="8" width="10.08984375" bestFit="1" customWidth="1"/>
    <col min="9" max="11" width="9.08984375" bestFit="1" customWidth="1"/>
    <col min="12" max="12" width="10.08984375" bestFit="1" customWidth="1"/>
    <col min="13" max="13" width="9.08984375" bestFit="1" customWidth="1"/>
    <col min="14" max="14" width="10.08984375" bestFit="1" customWidth="1"/>
  </cols>
  <sheetData>
    <row r="1" spans="1:14" x14ac:dyDescent="0.35">
      <c r="A1" s="1" t="s">
        <v>16</v>
      </c>
    </row>
    <row r="3" spans="1:14" x14ac:dyDescent="0.35">
      <c r="A3" t="s">
        <v>1</v>
      </c>
      <c r="B3" t="s">
        <v>2</v>
      </c>
      <c r="C3" t="s">
        <v>3</v>
      </c>
      <c r="D3" t="s">
        <v>4</v>
      </c>
      <c r="E3" t="s">
        <v>5</v>
      </c>
      <c r="F3" t="s">
        <v>6</v>
      </c>
      <c r="G3" t="s">
        <v>7</v>
      </c>
      <c r="H3" t="s">
        <v>8</v>
      </c>
      <c r="I3" t="s">
        <v>9</v>
      </c>
      <c r="J3" t="s">
        <v>10</v>
      </c>
      <c r="K3" t="s">
        <v>11</v>
      </c>
      <c r="L3" t="s">
        <v>12</v>
      </c>
      <c r="M3" t="s">
        <v>13</v>
      </c>
      <c r="N3" t="s">
        <v>15</v>
      </c>
    </row>
    <row r="4" spans="1:14" x14ac:dyDescent="0.35">
      <c r="A4">
        <v>2020</v>
      </c>
      <c r="B4" s="2">
        <v>13630</v>
      </c>
      <c r="C4" s="2">
        <v>7390</v>
      </c>
      <c r="D4" s="2">
        <v>7621</v>
      </c>
      <c r="E4" s="2">
        <v>11540</v>
      </c>
      <c r="F4" s="2">
        <v>3431</v>
      </c>
      <c r="G4" s="2">
        <v>5389</v>
      </c>
      <c r="H4" s="2">
        <v>9967</v>
      </c>
      <c r="I4" s="2">
        <v>1210</v>
      </c>
      <c r="J4" s="2">
        <v>2784</v>
      </c>
      <c r="K4" s="2">
        <v>2977</v>
      </c>
      <c r="L4" s="2">
        <v>8296</v>
      </c>
      <c r="M4" s="2">
        <v>4087</v>
      </c>
      <c r="N4" s="2">
        <v>78322</v>
      </c>
    </row>
    <row r="5" spans="1:14" x14ac:dyDescent="0.35">
      <c r="A5">
        <v>2021</v>
      </c>
      <c r="B5" s="2">
        <v>13809.2</v>
      </c>
      <c r="C5" s="2">
        <v>7538.4</v>
      </c>
      <c r="D5" s="2">
        <v>7686.2</v>
      </c>
      <c r="E5" s="2">
        <v>12164</v>
      </c>
      <c r="F5" s="2">
        <v>3471</v>
      </c>
      <c r="G5" s="2">
        <v>5464</v>
      </c>
      <c r="H5" s="2">
        <v>10132</v>
      </c>
      <c r="I5" s="2">
        <v>1213.8</v>
      </c>
      <c r="J5" s="2">
        <v>2824</v>
      </c>
      <c r="K5" s="2">
        <v>3022</v>
      </c>
      <c r="L5" s="2">
        <v>8437</v>
      </c>
      <c r="M5" s="2">
        <v>4135.2</v>
      </c>
      <c r="N5" s="2">
        <v>79896.800000000003</v>
      </c>
    </row>
    <row r="6" spans="1:14" x14ac:dyDescent="0.35">
      <c r="A6">
        <v>2022</v>
      </c>
      <c r="B6" s="2">
        <v>14298.400000000001</v>
      </c>
      <c r="C6" s="2">
        <v>7700.7999999999993</v>
      </c>
      <c r="D6" s="2">
        <v>7765.4</v>
      </c>
      <c r="E6" s="2">
        <v>12348</v>
      </c>
      <c r="F6" s="2">
        <v>3511</v>
      </c>
      <c r="G6" s="2">
        <v>5539</v>
      </c>
      <c r="H6" s="2">
        <v>10297</v>
      </c>
      <c r="I6" s="2">
        <v>1217.5999999999999</v>
      </c>
      <c r="J6" s="2">
        <v>2864</v>
      </c>
      <c r="K6" s="2">
        <v>3067</v>
      </c>
      <c r="L6" s="2">
        <v>8578</v>
      </c>
      <c r="M6" s="2">
        <v>4183.3999999999996</v>
      </c>
      <c r="N6" s="2">
        <v>81369.599999999991</v>
      </c>
    </row>
    <row r="7" spans="1:14" x14ac:dyDescent="0.35">
      <c r="A7">
        <v>2023</v>
      </c>
      <c r="B7" s="2">
        <v>14541.600000000002</v>
      </c>
      <c r="C7" s="2">
        <v>7813.1999999999989</v>
      </c>
      <c r="D7" s="2">
        <v>7829.5999999999995</v>
      </c>
      <c r="E7" s="2">
        <v>12507</v>
      </c>
      <c r="F7" s="2">
        <v>3571</v>
      </c>
      <c r="G7" s="2">
        <v>5614</v>
      </c>
      <c r="H7" s="2">
        <v>10472</v>
      </c>
      <c r="I7" s="2">
        <v>1221.3999999999999</v>
      </c>
      <c r="J7" s="2">
        <v>2904</v>
      </c>
      <c r="K7" s="2">
        <v>3120</v>
      </c>
      <c r="L7" s="2">
        <v>8734</v>
      </c>
      <c r="M7" s="2">
        <v>4231.5999999999995</v>
      </c>
      <c r="N7" s="2">
        <v>82559.400000000009</v>
      </c>
    </row>
    <row r="8" spans="1:14" x14ac:dyDescent="0.35">
      <c r="A8">
        <v>2024</v>
      </c>
      <c r="B8" s="2">
        <v>14642.800000000003</v>
      </c>
      <c r="C8" s="2">
        <v>7900.5999999999985</v>
      </c>
      <c r="D8" s="2">
        <v>7898.7999999999993</v>
      </c>
      <c r="E8" s="2">
        <v>12786</v>
      </c>
      <c r="F8" s="2">
        <v>3636</v>
      </c>
      <c r="G8" s="2">
        <v>5699</v>
      </c>
      <c r="H8" s="2">
        <v>10637</v>
      </c>
      <c r="I8" s="2">
        <v>1225.1999999999998</v>
      </c>
      <c r="J8" s="2">
        <v>2936</v>
      </c>
      <c r="K8" s="2">
        <v>3177</v>
      </c>
      <c r="L8" s="2">
        <v>8885</v>
      </c>
      <c r="M8" s="2">
        <v>4279.7999999999993</v>
      </c>
      <c r="N8" s="2">
        <v>83703.199999999997</v>
      </c>
    </row>
    <row r="9" spans="1:14" x14ac:dyDescent="0.35">
      <c r="A9">
        <v>2025</v>
      </c>
      <c r="B9" s="2">
        <v>14769.000000000004</v>
      </c>
      <c r="C9" s="2">
        <v>8012.9999999999982</v>
      </c>
      <c r="D9" s="2">
        <v>7972.9999999999991</v>
      </c>
      <c r="E9" s="2">
        <v>12895</v>
      </c>
      <c r="F9" s="2">
        <v>3676</v>
      </c>
      <c r="G9" s="2">
        <v>5774</v>
      </c>
      <c r="H9" s="2">
        <v>10817</v>
      </c>
      <c r="I9" s="2">
        <v>1228.9999999999998</v>
      </c>
      <c r="J9" s="2">
        <v>2980</v>
      </c>
      <c r="K9" s="2">
        <v>3242</v>
      </c>
      <c r="L9" s="2">
        <v>9046</v>
      </c>
      <c r="M9" s="2">
        <v>4347.9999999999991</v>
      </c>
      <c r="N9" s="2">
        <v>84762</v>
      </c>
    </row>
    <row r="10" spans="1:14" x14ac:dyDescent="0.35">
      <c r="A10">
        <v>2026</v>
      </c>
      <c r="B10" s="2">
        <v>14920.200000000004</v>
      </c>
      <c r="C10" s="2">
        <v>8175.3999999999978</v>
      </c>
      <c r="D10" s="2">
        <v>8057.1999999999989</v>
      </c>
      <c r="E10" s="2">
        <v>13044</v>
      </c>
      <c r="F10" s="2">
        <v>3731</v>
      </c>
      <c r="G10" s="2">
        <v>5834</v>
      </c>
      <c r="H10" s="2">
        <v>10959</v>
      </c>
      <c r="I10" s="2">
        <v>1232.7999999999997</v>
      </c>
      <c r="J10" s="2">
        <v>3008</v>
      </c>
      <c r="K10" s="2">
        <v>3297</v>
      </c>
      <c r="L10" s="2">
        <v>9217</v>
      </c>
      <c r="M10" s="2">
        <v>4386.5599999999995</v>
      </c>
      <c r="N10" s="2">
        <v>85862.16</v>
      </c>
    </row>
    <row r="11" spans="1:14" x14ac:dyDescent="0.35">
      <c r="A11">
        <v>2027</v>
      </c>
      <c r="B11" s="2">
        <v>15096.400000000005</v>
      </c>
      <c r="C11" s="2">
        <v>8362.7999999999975</v>
      </c>
      <c r="D11" s="2">
        <v>8146.3999999999987</v>
      </c>
      <c r="E11" s="2">
        <v>13206.2</v>
      </c>
      <c r="F11" s="2">
        <v>3803</v>
      </c>
      <c r="G11" s="2">
        <v>5900</v>
      </c>
      <c r="H11" s="2">
        <v>11106</v>
      </c>
      <c r="I11" s="2">
        <v>1236.5999999999997</v>
      </c>
      <c r="J11" s="2">
        <v>3036</v>
      </c>
      <c r="K11" s="2">
        <v>3333</v>
      </c>
      <c r="L11" s="2">
        <v>9364.7999999999993</v>
      </c>
      <c r="M11" s="2">
        <v>4425.12</v>
      </c>
      <c r="N11" s="2">
        <v>87016.320000000007</v>
      </c>
    </row>
    <row r="12" spans="1:14" x14ac:dyDescent="0.35">
      <c r="A12">
        <v>2028</v>
      </c>
      <c r="B12" s="2">
        <v>15302.360000000004</v>
      </c>
      <c r="C12" s="2">
        <v>8592.7199999999975</v>
      </c>
      <c r="D12" s="2">
        <v>8264.7599999999984</v>
      </c>
      <c r="E12" s="2">
        <v>13358.400000000001</v>
      </c>
      <c r="F12" s="2">
        <v>3835</v>
      </c>
      <c r="G12" s="2">
        <v>5960</v>
      </c>
      <c r="H12" s="2">
        <v>11263</v>
      </c>
      <c r="I12" s="2">
        <v>1240.3999999999996</v>
      </c>
      <c r="J12" s="2">
        <v>3064</v>
      </c>
      <c r="K12" s="2">
        <v>3384</v>
      </c>
      <c r="L12" s="2">
        <v>9517.5999999999985</v>
      </c>
      <c r="M12" s="2">
        <v>4463.68</v>
      </c>
      <c r="N12" s="2">
        <v>88245.919999999984</v>
      </c>
    </row>
    <row r="13" spans="1:14" x14ac:dyDescent="0.35">
      <c r="A13">
        <v>2029</v>
      </c>
      <c r="B13" s="2">
        <v>15523.320000000003</v>
      </c>
      <c r="C13" s="2">
        <v>8847.6399999999976</v>
      </c>
      <c r="D13" s="2">
        <v>8408.119999999999</v>
      </c>
      <c r="E13" s="2">
        <v>13495.600000000002</v>
      </c>
      <c r="F13" s="2">
        <v>3917</v>
      </c>
      <c r="G13" s="2">
        <v>6020</v>
      </c>
      <c r="H13" s="2">
        <v>11415</v>
      </c>
      <c r="I13" s="2">
        <v>1244.1999999999996</v>
      </c>
      <c r="J13" s="2">
        <v>3076</v>
      </c>
      <c r="K13" s="2">
        <v>3438</v>
      </c>
      <c r="L13" s="2">
        <v>9660.3999999999978</v>
      </c>
      <c r="M13" s="2">
        <v>4562.2400000000007</v>
      </c>
      <c r="N13" s="2">
        <v>89607.52</v>
      </c>
    </row>
    <row r="14" spans="1:14" x14ac:dyDescent="0.35">
      <c r="A14">
        <v>2030</v>
      </c>
      <c r="B14" s="2">
        <v>15764.280000000002</v>
      </c>
      <c r="C14" s="2">
        <v>9127.5599999999977</v>
      </c>
      <c r="D14" s="2">
        <v>8571.48</v>
      </c>
      <c r="E14" s="2">
        <v>13657.800000000003</v>
      </c>
      <c r="F14" s="2">
        <v>4024</v>
      </c>
      <c r="G14" s="2">
        <v>6090</v>
      </c>
      <c r="H14" s="2">
        <v>11575.5</v>
      </c>
      <c r="I14" s="2">
        <v>1247.9999999999995</v>
      </c>
      <c r="J14" s="2">
        <v>3088</v>
      </c>
      <c r="K14" s="2">
        <v>3474</v>
      </c>
      <c r="L14" s="2">
        <v>9798.1999999999971</v>
      </c>
      <c r="M14" s="2">
        <v>4595.9800000000005</v>
      </c>
      <c r="N14" s="2">
        <v>91014.799999999988</v>
      </c>
    </row>
    <row r="15" spans="1:14" x14ac:dyDescent="0.35">
      <c r="A15">
        <v>2031</v>
      </c>
      <c r="B15" s="2">
        <v>16055.240000000002</v>
      </c>
      <c r="C15" s="2">
        <v>9332.4799999999977</v>
      </c>
      <c r="D15" s="2">
        <v>8754.84</v>
      </c>
      <c r="E15" s="2">
        <v>13845.000000000004</v>
      </c>
      <c r="F15" s="2">
        <v>4136</v>
      </c>
      <c r="G15" s="2">
        <v>6142.5</v>
      </c>
      <c r="H15" s="2">
        <v>11741</v>
      </c>
      <c r="I15" s="2">
        <v>1251.0399999999995</v>
      </c>
      <c r="J15" s="2">
        <v>3100</v>
      </c>
      <c r="K15" s="2">
        <v>3522</v>
      </c>
      <c r="L15" s="2">
        <v>9950.9999999999964</v>
      </c>
      <c r="M15" s="2">
        <v>4659.72</v>
      </c>
      <c r="N15" s="2">
        <v>92490.819999999992</v>
      </c>
    </row>
    <row r="16" spans="1:14" x14ac:dyDescent="0.35">
      <c r="A16">
        <v>2032</v>
      </c>
      <c r="B16" s="2">
        <v>16321.2</v>
      </c>
      <c r="C16" s="2">
        <v>9512.3999999999978</v>
      </c>
      <c r="D16" s="2">
        <v>8963.2000000000007</v>
      </c>
      <c r="E16" s="2">
        <v>14032.200000000004</v>
      </c>
      <c r="F16" s="2">
        <v>4168</v>
      </c>
      <c r="G16" s="2">
        <v>6195</v>
      </c>
      <c r="H16" s="2">
        <v>11878.5</v>
      </c>
      <c r="I16" s="2">
        <v>1254.0799999999995</v>
      </c>
      <c r="J16" s="2">
        <v>3112</v>
      </c>
      <c r="K16" s="2">
        <v>3583</v>
      </c>
      <c r="L16" s="2">
        <v>10079.699999999997</v>
      </c>
      <c r="M16" s="2">
        <v>4683.8200000000006</v>
      </c>
      <c r="N16" s="2">
        <v>93783.1</v>
      </c>
    </row>
    <row r="17" spans="1:14" x14ac:dyDescent="0.35">
      <c r="A17">
        <v>2033</v>
      </c>
      <c r="B17" s="2">
        <v>16637.16</v>
      </c>
      <c r="C17" s="2">
        <v>9662.3199999999979</v>
      </c>
      <c r="D17" s="2">
        <v>9196.5600000000013</v>
      </c>
      <c r="E17" s="2">
        <v>14258.500000000004</v>
      </c>
      <c r="F17" s="2">
        <v>4211</v>
      </c>
      <c r="G17" s="2">
        <v>6261.5</v>
      </c>
      <c r="H17" s="2">
        <v>12006</v>
      </c>
      <c r="I17" s="2">
        <v>1257.1199999999994</v>
      </c>
      <c r="J17" s="2">
        <v>3116</v>
      </c>
      <c r="K17" s="2">
        <v>3629.5</v>
      </c>
      <c r="L17" s="2">
        <v>10238.399999999998</v>
      </c>
      <c r="M17" s="2">
        <v>4727.920000000001</v>
      </c>
      <c r="N17" s="2">
        <v>95201.979999999981</v>
      </c>
    </row>
    <row r="18" spans="1:14" x14ac:dyDescent="0.35">
      <c r="A18">
        <v>2034</v>
      </c>
      <c r="B18" s="2">
        <v>17003.12</v>
      </c>
      <c r="C18" s="2">
        <v>9768.4999999999982</v>
      </c>
      <c r="D18" s="2">
        <v>9464.5000000000018</v>
      </c>
      <c r="E18" s="2">
        <v>14509.800000000003</v>
      </c>
      <c r="F18" s="2">
        <v>4279</v>
      </c>
      <c r="G18" s="2">
        <v>6299</v>
      </c>
      <c r="H18" s="2">
        <v>12153.5</v>
      </c>
      <c r="I18" s="2">
        <v>1260.1599999999994</v>
      </c>
      <c r="J18" s="2">
        <v>3140</v>
      </c>
      <c r="K18" s="2">
        <v>3691</v>
      </c>
      <c r="L18" s="2">
        <v>10417.099999999999</v>
      </c>
      <c r="M18" s="2">
        <v>4752.0200000000013</v>
      </c>
      <c r="N18" s="2">
        <v>96737.7</v>
      </c>
    </row>
    <row r="19" spans="1:14" x14ac:dyDescent="0.35">
      <c r="A19">
        <v>2035</v>
      </c>
      <c r="B19" s="2">
        <v>17288.96</v>
      </c>
      <c r="C19" s="2">
        <v>9869.6799999999985</v>
      </c>
      <c r="D19" s="2">
        <v>9702.4400000000023</v>
      </c>
      <c r="E19" s="2">
        <v>14786.100000000002</v>
      </c>
      <c r="F19" s="2">
        <v>4337</v>
      </c>
      <c r="G19" s="2">
        <v>6356.5</v>
      </c>
      <c r="H19" s="2">
        <v>12228</v>
      </c>
      <c r="I19" s="2">
        <v>1263.1999999999994</v>
      </c>
      <c r="J19" s="2">
        <v>3156</v>
      </c>
      <c r="K19" s="2">
        <v>3742.5</v>
      </c>
      <c r="L19" s="2">
        <v>10517.599999999999</v>
      </c>
      <c r="M19" s="2">
        <v>4816.4800000000014</v>
      </c>
      <c r="N19" s="2">
        <v>98064.46</v>
      </c>
    </row>
    <row r="20" spans="1:14" x14ac:dyDescent="0.35">
      <c r="A20">
        <v>2036</v>
      </c>
      <c r="B20" s="2">
        <v>17554.8</v>
      </c>
      <c r="C20" s="2">
        <v>9955.8599999999988</v>
      </c>
      <c r="D20" s="2">
        <v>9875.3800000000028</v>
      </c>
      <c r="E20" s="2">
        <v>15032.400000000001</v>
      </c>
      <c r="F20" s="2">
        <v>4380</v>
      </c>
      <c r="G20" s="2">
        <v>6394</v>
      </c>
      <c r="H20" s="2">
        <v>12297.5</v>
      </c>
      <c r="I20" s="2">
        <v>1266.2399999999993</v>
      </c>
      <c r="J20" s="2">
        <v>3180</v>
      </c>
      <c r="K20" s="2">
        <v>3780</v>
      </c>
      <c r="L20" s="2">
        <v>10603.099999999999</v>
      </c>
      <c r="M20" s="2">
        <v>4830.9400000000014</v>
      </c>
      <c r="N20" s="2">
        <v>99150.22</v>
      </c>
    </row>
    <row r="21" spans="1:14" x14ac:dyDescent="0.35">
      <c r="B21" s="2"/>
      <c r="C21" s="2"/>
      <c r="D21" s="2"/>
      <c r="E21" s="2"/>
      <c r="F21" s="2"/>
      <c r="G21" s="2"/>
      <c r="H21" s="2"/>
      <c r="I21" s="2"/>
      <c r="J21" s="2"/>
      <c r="K21" s="2"/>
      <c r="L21" s="2"/>
      <c r="M21" s="2"/>
      <c r="N21" s="2"/>
    </row>
    <row r="23" spans="1:14" x14ac:dyDescent="0.35">
      <c r="A23" t="s">
        <v>33</v>
      </c>
    </row>
    <row r="25" spans="1:14" x14ac:dyDescent="0.35">
      <c r="A25" s="17" t="s">
        <v>58</v>
      </c>
      <c r="B25" s="13"/>
    </row>
  </sheetData>
  <hyperlinks>
    <hyperlink ref="A25" location="'Table of contents'!A1" display="Back to Table of Contents" xr:uid="{64452180-B114-4F7E-98DD-342E7463D73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05E3-892E-4042-ACCD-D57985B61BCB}">
  <dimension ref="A1:N24"/>
  <sheetViews>
    <sheetView workbookViewId="0">
      <selection activeCell="A24" sqref="A24"/>
    </sheetView>
  </sheetViews>
  <sheetFormatPr defaultRowHeight="14.5" x14ac:dyDescent="0.35"/>
  <cols>
    <col min="1" max="1" width="11.36328125" customWidth="1"/>
  </cols>
  <sheetData>
    <row r="1" spans="1:14" x14ac:dyDescent="0.35">
      <c r="A1" s="1" t="s">
        <v>34</v>
      </c>
    </row>
    <row r="3" spans="1:14" x14ac:dyDescent="0.35">
      <c r="A3" t="s">
        <v>1</v>
      </c>
      <c r="B3" t="s">
        <v>2</v>
      </c>
      <c r="C3" t="s">
        <v>3</v>
      </c>
      <c r="D3" t="s">
        <v>4</v>
      </c>
      <c r="E3" t="s">
        <v>5</v>
      </c>
      <c r="F3" t="s">
        <v>6</v>
      </c>
      <c r="G3" t="s">
        <v>7</v>
      </c>
      <c r="H3" t="s">
        <v>8</v>
      </c>
      <c r="I3" t="s">
        <v>9</v>
      </c>
      <c r="J3" t="s">
        <v>10</v>
      </c>
      <c r="K3" t="s">
        <v>11</v>
      </c>
      <c r="L3" t="s">
        <v>12</v>
      </c>
      <c r="M3" t="s">
        <v>13</v>
      </c>
      <c r="N3" t="s">
        <v>15</v>
      </c>
    </row>
    <row r="4" spans="1:14" x14ac:dyDescent="0.35">
      <c r="A4">
        <v>2021</v>
      </c>
      <c r="B4">
        <v>179</v>
      </c>
      <c r="C4">
        <v>148</v>
      </c>
      <c r="D4">
        <v>65</v>
      </c>
      <c r="E4">
        <v>624</v>
      </c>
      <c r="F4">
        <v>40</v>
      </c>
      <c r="G4">
        <v>75</v>
      </c>
      <c r="H4">
        <v>165</v>
      </c>
      <c r="I4">
        <v>4</v>
      </c>
      <c r="J4">
        <v>40</v>
      </c>
      <c r="K4">
        <v>45</v>
      </c>
      <c r="L4">
        <v>141</v>
      </c>
      <c r="M4">
        <v>48</v>
      </c>
      <c r="N4">
        <v>1574</v>
      </c>
    </row>
    <row r="5" spans="1:14" x14ac:dyDescent="0.35">
      <c r="A5">
        <v>2022</v>
      </c>
      <c r="B5">
        <v>489</v>
      </c>
      <c r="C5">
        <v>162</v>
      </c>
      <c r="D5">
        <v>79</v>
      </c>
      <c r="E5">
        <v>184</v>
      </c>
      <c r="F5">
        <v>40</v>
      </c>
      <c r="G5">
        <v>75</v>
      </c>
      <c r="H5">
        <v>165</v>
      </c>
      <c r="I5">
        <v>4</v>
      </c>
      <c r="J5">
        <v>40</v>
      </c>
      <c r="K5">
        <v>45</v>
      </c>
      <c r="L5">
        <v>141</v>
      </c>
      <c r="M5">
        <v>48</v>
      </c>
      <c r="N5">
        <v>1472</v>
      </c>
    </row>
    <row r="6" spans="1:14" x14ac:dyDescent="0.35">
      <c r="A6">
        <v>2023</v>
      </c>
      <c r="B6">
        <v>243</v>
      </c>
      <c r="C6">
        <v>112</v>
      </c>
      <c r="D6">
        <v>64</v>
      </c>
      <c r="E6">
        <v>159</v>
      </c>
      <c r="F6">
        <v>60</v>
      </c>
      <c r="G6">
        <v>75</v>
      </c>
      <c r="H6">
        <v>175</v>
      </c>
      <c r="I6">
        <v>4</v>
      </c>
      <c r="J6">
        <v>40</v>
      </c>
      <c r="K6">
        <v>53</v>
      </c>
      <c r="L6">
        <v>156</v>
      </c>
      <c r="M6">
        <v>48</v>
      </c>
      <c r="N6">
        <v>1189</v>
      </c>
    </row>
    <row r="7" spans="1:14" x14ac:dyDescent="0.35">
      <c r="A7">
        <v>2024</v>
      </c>
      <c r="B7">
        <v>101</v>
      </c>
      <c r="C7">
        <v>87</v>
      </c>
      <c r="D7">
        <v>69</v>
      </c>
      <c r="E7">
        <v>279</v>
      </c>
      <c r="F7">
        <v>65</v>
      </c>
      <c r="G7">
        <v>85</v>
      </c>
      <c r="H7">
        <v>165</v>
      </c>
      <c r="I7">
        <v>4</v>
      </c>
      <c r="J7">
        <v>32</v>
      </c>
      <c r="K7">
        <v>57</v>
      </c>
      <c r="L7">
        <v>151</v>
      </c>
      <c r="M7">
        <v>48</v>
      </c>
      <c r="N7">
        <v>1143</v>
      </c>
    </row>
    <row r="8" spans="1:14" x14ac:dyDescent="0.35">
      <c r="A8">
        <v>2025</v>
      </c>
      <c r="B8">
        <v>126</v>
      </c>
      <c r="C8">
        <v>112</v>
      </c>
      <c r="D8">
        <v>74</v>
      </c>
      <c r="E8">
        <v>109</v>
      </c>
      <c r="F8">
        <v>40</v>
      </c>
      <c r="G8">
        <v>75</v>
      </c>
      <c r="H8">
        <v>180</v>
      </c>
      <c r="I8">
        <v>4</v>
      </c>
      <c r="J8">
        <v>44</v>
      </c>
      <c r="K8">
        <v>65</v>
      </c>
      <c r="L8">
        <v>161</v>
      </c>
      <c r="M8">
        <v>68</v>
      </c>
      <c r="N8">
        <v>1058</v>
      </c>
    </row>
    <row r="9" spans="1:14" x14ac:dyDescent="0.35">
      <c r="A9">
        <v>2026</v>
      </c>
      <c r="B9">
        <v>151</v>
      </c>
      <c r="C9">
        <v>162</v>
      </c>
      <c r="D9">
        <v>84</v>
      </c>
      <c r="E9">
        <v>149</v>
      </c>
      <c r="F9">
        <v>55</v>
      </c>
      <c r="G9">
        <v>60</v>
      </c>
      <c r="H9">
        <v>142</v>
      </c>
      <c r="I9">
        <v>4</v>
      </c>
      <c r="J9">
        <v>28</v>
      </c>
      <c r="K9">
        <v>55</v>
      </c>
      <c r="L9">
        <v>171</v>
      </c>
      <c r="M9">
        <v>39</v>
      </c>
      <c r="N9">
        <v>1100</v>
      </c>
    </row>
    <row r="10" spans="1:14" x14ac:dyDescent="0.35">
      <c r="A10">
        <v>2027</v>
      </c>
      <c r="B10">
        <v>176</v>
      </c>
      <c r="C10">
        <v>187</v>
      </c>
      <c r="D10">
        <v>89</v>
      </c>
      <c r="E10">
        <v>162</v>
      </c>
      <c r="F10">
        <v>72</v>
      </c>
      <c r="G10">
        <v>66</v>
      </c>
      <c r="H10">
        <v>147</v>
      </c>
      <c r="I10">
        <v>4</v>
      </c>
      <c r="J10">
        <v>28</v>
      </c>
      <c r="K10">
        <v>36</v>
      </c>
      <c r="L10">
        <v>148</v>
      </c>
      <c r="M10">
        <v>39</v>
      </c>
      <c r="N10">
        <v>1154</v>
      </c>
    </row>
    <row r="11" spans="1:14" x14ac:dyDescent="0.35">
      <c r="A11">
        <v>2028</v>
      </c>
      <c r="B11">
        <v>206</v>
      </c>
      <c r="C11">
        <v>230</v>
      </c>
      <c r="D11">
        <v>118</v>
      </c>
      <c r="E11">
        <v>152</v>
      </c>
      <c r="F11">
        <v>32</v>
      </c>
      <c r="G11">
        <v>60</v>
      </c>
      <c r="H11">
        <v>157</v>
      </c>
      <c r="I11">
        <v>4</v>
      </c>
      <c r="J11">
        <v>28</v>
      </c>
      <c r="K11">
        <v>51</v>
      </c>
      <c r="L11">
        <v>153</v>
      </c>
      <c r="M11">
        <v>39</v>
      </c>
      <c r="N11">
        <v>1230</v>
      </c>
    </row>
    <row r="12" spans="1:14" x14ac:dyDescent="0.35">
      <c r="A12">
        <v>2029</v>
      </c>
      <c r="B12">
        <v>221</v>
      </c>
      <c r="C12">
        <v>255</v>
      </c>
      <c r="D12">
        <v>143</v>
      </c>
      <c r="E12">
        <v>137</v>
      </c>
      <c r="F12">
        <v>82</v>
      </c>
      <c r="G12">
        <v>60</v>
      </c>
      <c r="H12">
        <v>152</v>
      </c>
      <c r="I12">
        <v>4</v>
      </c>
      <c r="J12">
        <v>12</v>
      </c>
      <c r="K12">
        <v>54</v>
      </c>
      <c r="L12">
        <v>143</v>
      </c>
      <c r="M12">
        <v>99</v>
      </c>
      <c r="N12">
        <v>1362</v>
      </c>
    </row>
    <row r="13" spans="1:14" x14ac:dyDescent="0.35">
      <c r="A13">
        <v>2030</v>
      </c>
      <c r="B13">
        <v>241</v>
      </c>
      <c r="C13">
        <v>280</v>
      </c>
      <c r="D13">
        <v>163</v>
      </c>
      <c r="E13">
        <v>162</v>
      </c>
      <c r="F13">
        <v>107</v>
      </c>
      <c r="G13">
        <v>70</v>
      </c>
      <c r="H13">
        <v>161</v>
      </c>
      <c r="I13">
        <v>4</v>
      </c>
      <c r="J13">
        <v>12</v>
      </c>
      <c r="K13">
        <v>36</v>
      </c>
      <c r="L13">
        <v>138</v>
      </c>
      <c r="M13">
        <v>34</v>
      </c>
      <c r="N13">
        <v>1408</v>
      </c>
    </row>
    <row r="14" spans="1:14" x14ac:dyDescent="0.35">
      <c r="A14">
        <v>2031</v>
      </c>
      <c r="B14">
        <v>291</v>
      </c>
      <c r="C14">
        <v>205</v>
      </c>
      <c r="D14">
        <v>183</v>
      </c>
      <c r="E14">
        <v>187</v>
      </c>
      <c r="F14">
        <v>112</v>
      </c>
      <c r="G14">
        <v>53</v>
      </c>
      <c r="H14">
        <v>166</v>
      </c>
      <c r="I14">
        <v>3</v>
      </c>
      <c r="J14">
        <v>12</v>
      </c>
      <c r="K14">
        <v>48</v>
      </c>
      <c r="L14">
        <v>153</v>
      </c>
      <c r="M14">
        <v>64</v>
      </c>
      <c r="N14">
        <v>1477</v>
      </c>
    </row>
    <row r="15" spans="1:14" x14ac:dyDescent="0.35">
      <c r="A15">
        <v>2032</v>
      </c>
      <c r="B15">
        <v>266</v>
      </c>
      <c r="C15">
        <v>180</v>
      </c>
      <c r="D15">
        <v>208</v>
      </c>
      <c r="E15">
        <v>187</v>
      </c>
      <c r="F15">
        <v>32</v>
      </c>
      <c r="G15">
        <v>53</v>
      </c>
      <c r="H15">
        <v>138</v>
      </c>
      <c r="I15">
        <v>3</v>
      </c>
      <c r="J15">
        <v>12</v>
      </c>
      <c r="K15">
        <v>61</v>
      </c>
      <c r="L15">
        <v>129</v>
      </c>
      <c r="M15">
        <v>24</v>
      </c>
      <c r="N15">
        <v>1293</v>
      </c>
    </row>
    <row r="16" spans="1:14" x14ac:dyDescent="0.35">
      <c r="A16">
        <v>2033</v>
      </c>
      <c r="B16">
        <v>316</v>
      </c>
      <c r="C16">
        <v>150</v>
      </c>
      <c r="D16">
        <v>233</v>
      </c>
      <c r="E16">
        <v>226</v>
      </c>
      <c r="F16">
        <v>43</v>
      </c>
      <c r="G16">
        <v>67</v>
      </c>
      <c r="H16">
        <v>128</v>
      </c>
      <c r="I16">
        <v>3</v>
      </c>
      <c r="J16">
        <v>4</v>
      </c>
      <c r="K16">
        <v>47</v>
      </c>
      <c r="L16">
        <v>159</v>
      </c>
      <c r="M16">
        <v>44</v>
      </c>
      <c r="N16">
        <v>1420</v>
      </c>
    </row>
    <row r="17" spans="1:14" x14ac:dyDescent="0.35">
      <c r="A17">
        <v>2034</v>
      </c>
      <c r="B17">
        <v>366</v>
      </c>
      <c r="C17">
        <v>106</v>
      </c>
      <c r="D17">
        <v>268</v>
      </c>
      <c r="E17">
        <v>251</v>
      </c>
      <c r="F17">
        <v>68</v>
      </c>
      <c r="G17">
        <v>38</v>
      </c>
      <c r="H17">
        <v>148</v>
      </c>
      <c r="I17">
        <v>3</v>
      </c>
      <c r="J17">
        <v>24</v>
      </c>
      <c r="K17">
        <v>62</v>
      </c>
      <c r="L17">
        <v>179</v>
      </c>
      <c r="M17">
        <v>24</v>
      </c>
      <c r="N17">
        <v>1537</v>
      </c>
    </row>
    <row r="18" spans="1:14" x14ac:dyDescent="0.35">
      <c r="A18">
        <v>2035</v>
      </c>
      <c r="B18">
        <v>286</v>
      </c>
      <c r="C18">
        <v>101</v>
      </c>
      <c r="D18">
        <v>238</v>
      </c>
      <c r="E18">
        <v>276</v>
      </c>
      <c r="F18">
        <v>58</v>
      </c>
      <c r="G18">
        <v>58</v>
      </c>
      <c r="H18">
        <v>75</v>
      </c>
      <c r="I18">
        <v>3</v>
      </c>
      <c r="J18">
        <v>16</v>
      </c>
      <c r="K18">
        <v>52</v>
      </c>
      <c r="L18">
        <v>101</v>
      </c>
      <c r="M18">
        <v>64</v>
      </c>
      <c r="N18">
        <v>1328</v>
      </c>
    </row>
    <row r="19" spans="1:14" x14ac:dyDescent="0.35">
      <c r="A19">
        <v>2036</v>
      </c>
      <c r="B19">
        <v>266</v>
      </c>
      <c r="C19">
        <v>86</v>
      </c>
      <c r="D19">
        <v>173</v>
      </c>
      <c r="E19">
        <v>246</v>
      </c>
      <c r="F19">
        <v>43</v>
      </c>
      <c r="G19">
        <v>38</v>
      </c>
      <c r="H19">
        <v>70</v>
      </c>
      <c r="I19">
        <v>3</v>
      </c>
      <c r="J19">
        <v>24</v>
      </c>
      <c r="K19">
        <v>38</v>
      </c>
      <c r="L19">
        <v>86</v>
      </c>
      <c r="M19">
        <v>14</v>
      </c>
      <c r="N19">
        <v>1087</v>
      </c>
    </row>
    <row r="20" spans="1:14" x14ac:dyDescent="0.35">
      <c r="A20" t="s">
        <v>41</v>
      </c>
      <c r="B20">
        <f>SUM(B4:B19)</f>
        <v>3924</v>
      </c>
      <c r="C20">
        <f t="shared" ref="C20:N20" si="0">SUM(C4:C19)</f>
        <v>2563</v>
      </c>
      <c r="D20">
        <f t="shared" si="0"/>
        <v>2251</v>
      </c>
      <c r="E20">
        <f t="shared" si="0"/>
        <v>3490</v>
      </c>
      <c r="F20">
        <f t="shared" si="0"/>
        <v>949</v>
      </c>
      <c r="G20">
        <f t="shared" si="0"/>
        <v>1008</v>
      </c>
      <c r="H20">
        <f t="shared" si="0"/>
        <v>2334</v>
      </c>
      <c r="I20">
        <f t="shared" si="0"/>
        <v>58</v>
      </c>
      <c r="J20">
        <f t="shared" si="0"/>
        <v>396</v>
      </c>
      <c r="K20">
        <f t="shared" si="0"/>
        <v>805</v>
      </c>
      <c r="L20">
        <f t="shared" si="0"/>
        <v>2310</v>
      </c>
      <c r="M20">
        <f t="shared" si="0"/>
        <v>744</v>
      </c>
      <c r="N20">
        <f t="shared" si="0"/>
        <v>20832</v>
      </c>
    </row>
    <row r="22" spans="1:14" x14ac:dyDescent="0.35">
      <c r="A22" t="s">
        <v>33</v>
      </c>
    </row>
    <row r="24" spans="1:14" x14ac:dyDescent="0.35">
      <c r="A24" s="17" t="s">
        <v>58</v>
      </c>
    </row>
  </sheetData>
  <hyperlinks>
    <hyperlink ref="A24" location="'Table of contents'!A1" display="Back to Table of Contents" xr:uid="{27B23A55-B838-478C-81A6-B43EA95A396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A5202-FD46-4C6D-BC50-86524C1C8C5E}">
  <dimension ref="A1:N25"/>
  <sheetViews>
    <sheetView topLeftCell="A4" workbookViewId="0">
      <selection activeCell="A25" sqref="A25"/>
    </sheetView>
  </sheetViews>
  <sheetFormatPr defaultRowHeight="14.5" x14ac:dyDescent="0.35"/>
  <cols>
    <col min="1" max="1" width="10.90625" customWidth="1"/>
    <col min="2" max="2" width="10.08984375" bestFit="1" customWidth="1"/>
    <col min="3" max="4" width="9.08984375" bestFit="1" customWidth="1"/>
    <col min="5" max="5" width="10.08984375" bestFit="1" customWidth="1"/>
    <col min="6" max="7" width="9.08984375" bestFit="1" customWidth="1"/>
    <col min="8" max="8" width="10.08984375" bestFit="1" customWidth="1"/>
    <col min="9" max="11" width="9.08984375" bestFit="1" customWidth="1"/>
    <col min="12" max="12" width="10.08984375" bestFit="1" customWidth="1"/>
    <col min="13" max="13" width="9.08984375" bestFit="1" customWidth="1"/>
    <col min="14" max="14" width="10.08984375" bestFit="1" customWidth="1"/>
  </cols>
  <sheetData>
    <row r="1" spans="1:14" x14ac:dyDescent="0.35">
      <c r="A1" s="1" t="s">
        <v>42</v>
      </c>
    </row>
    <row r="3" spans="1:14" x14ac:dyDescent="0.35">
      <c r="A3" t="s">
        <v>1</v>
      </c>
      <c r="B3" t="s">
        <v>2</v>
      </c>
      <c r="C3" t="s">
        <v>3</v>
      </c>
      <c r="D3" t="s">
        <v>4</v>
      </c>
      <c r="E3" t="s">
        <v>5</v>
      </c>
      <c r="F3" t="s">
        <v>6</v>
      </c>
      <c r="G3" t="s">
        <v>7</v>
      </c>
      <c r="H3" t="s">
        <v>8</v>
      </c>
      <c r="I3" t="s">
        <v>9</v>
      </c>
      <c r="J3" t="s">
        <v>10</v>
      </c>
      <c r="K3" t="s">
        <v>11</v>
      </c>
      <c r="L3" t="s">
        <v>12</v>
      </c>
      <c r="M3" t="s">
        <v>13</v>
      </c>
      <c r="N3" t="s">
        <v>15</v>
      </c>
    </row>
    <row r="4" spans="1:14" x14ac:dyDescent="0.35">
      <c r="A4">
        <v>2020</v>
      </c>
    </row>
    <row r="5" spans="1:14" x14ac:dyDescent="0.35">
      <c r="A5">
        <v>2021</v>
      </c>
      <c r="B5" s="15">
        <f>('Table 1 Total dwellings'!B5-'Table 1 Total dwellings'!B4)/'Table 1 Total dwellings'!B4</f>
        <v>1.3147468818782152E-2</v>
      </c>
      <c r="C5" s="15">
        <f>('Table 1 Total dwellings'!C5-'Table 1 Total dwellings'!C4)/'Table 1 Total dwellings'!C4</f>
        <v>2.0081190798376135E-2</v>
      </c>
      <c r="D5" s="15">
        <f>('Table 1 Total dwellings'!D5-'Table 1 Total dwellings'!D4)/'Table 1 Total dwellings'!D4</f>
        <v>8.555307702401236E-3</v>
      </c>
      <c r="E5" s="15">
        <f>('Table 1 Total dwellings'!E5-'Table 1 Total dwellings'!E4)/'Table 1 Total dwellings'!E4</f>
        <v>5.4072790294627381E-2</v>
      </c>
      <c r="F5" s="15">
        <f>('Table 1 Total dwellings'!F5-'Table 1 Total dwellings'!F4)/'Table 1 Total dwellings'!F4</f>
        <v>1.1658408627222384E-2</v>
      </c>
      <c r="G5" s="15">
        <f>('Table 1 Total dwellings'!G5-'Table 1 Total dwellings'!G4)/'Table 1 Total dwellings'!G4</f>
        <v>1.3917238819818148E-2</v>
      </c>
      <c r="H5" s="15">
        <f>('Table 1 Total dwellings'!H5-'Table 1 Total dwellings'!H4)/'Table 1 Total dwellings'!H4</f>
        <v>1.6554630279923748E-2</v>
      </c>
      <c r="I5" s="15">
        <f>('Table 1 Total dwellings'!I5-'Table 1 Total dwellings'!I4)/'Table 1 Total dwellings'!I4</f>
        <v>3.1404958677685576E-3</v>
      </c>
      <c r="J5" s="15">
        <f>('Table 1 Total dwellings'!J5-'Table 1 Total dwellings'!J4)/'Table 1 Total dwellings'!J4</f>
        <v>1.4367816091954023E-2</v>
      </c>
      <c r="K5" s="15">
        <f>('Table 1 Total dwellings'!K5-'Table 1 Total dwellings'!K4)/'Table 1 Total dwellings'!K4</f>
        <v>1.5115888478333893E-2</v>
      </c>
      <c r="L5" s="15">
        <f>('Table 1 Total dwellings'!L5-'Table 1 Total dwellings'!L4)/'Table 1 Total dwellings'!L4</f>
        <v>1.6996142719382837E-2</v>
      </c>
      <c r="M5" s="15">
        <f>('Table 1 Total dwellings'!M5-'Table 1 Total dwellings'!M4)/'Table 1 Total dwellings'!M4</f>
        <v>1.1793491558600397E-2</v>
      </c>
      <c r="N5" s="15">
        <f>('Table 1 Total dwellings'!N5-'Table 1 Total dwellings'!N4)/'Table 1 Total dwellings'!N4</f>
        <v>2.0106738847322628E-2</v>
      </c>
    </row>
    <row r="6" spans="1:14" x14ac:dyDescent="0.35">
      <c r="A6">
        <v>2022</v>
      </c>
      <c r="B6" s="15">
        <f>('Table 1 Total dwellings'!B6-'Table 1 Total dwellings'!B5)/'Table 1 Total dwellings'!B5</f>
        <v>3.5425658256814346E-2</v>
      </c>
      <c r="C6" s="15">
        <f>('Table 1 Total dwellings'!C6-'Table 1 Total dwellings'!C5)/'Table 1 Total dwellings'!C5</f>
        <v>2.1543033004351009E-2</v>
      </c>
      <c r="D6" s="15">
        <f>('Table 1 Total dwellings'!D6-'Table 1 Total dwellings'!D5)/'Table 1 Total dwellings'!D5</f>
        <v>1.0304181520126958E-2</v>
      </c>
      <c r="E6" s="15">
        <f>('Table 1 Total dwellings'!E6-'Table 1 Total dwellings'!E5)/'Table 1 Total dwellings'!E5</f>
        <v>1.5126603091088459E-2</v>
      </c>
      <c r="F6" s="15">
        <f>('Table 1 Total dwellings'!F6-'Table 1 Total dwellings'!F5)/'Table 1 Total dwellings'!F5</f>
        <v>1.1524056467876692E-2</v>
      </c>
      <c r="G6" s="15">
        <f>('Table 1 Total dwellings'!G6-'Table 1 Total dwellings'!G5)/'Table 1 Total dwellings'!G5</f>
        <v>1.3726207906295754E-2</v>
      </c>
      <c r="H6" s="15">
        <f>('Table 1 Total dwellings'!H6-'Table 1 Total dwellings'!H5)/'Table 1 Total dwellings'!H5</f>
        <v>1.628503750493486E-2</v>
      </c>
      <c r="I6" s="15">
        <f>('Table 1 Total dwellings'!I6-'Table 1 Total dwellings'!I5)/'Table 1 Total dwellings'!I5</f>
        <v>3.1306640303179721E-3</v>
      </c>
      <c r="J6" s="15">
        <f>('Table 1 Total dwellings'!J6-'Table 1 Total dwellings'!J5)/'Table 1 Total dwellings'!J5</f>
        <v>1.4164305949008499E-2</v>
      </c>
      <c r="K6" s="15">
        <f>('Table 1 Total dwellings'!K6-'Table 1 Total dwellings'!K5)/'Table 1 Total dwellings'!K5</f>
        <v>1.4890800794176042E-2</v>
      </c>
      <c r="L6" s="15">
        <f>('Table 1 Total dwellings'!L6-'Table 1 Total dwellings'!L5)/'Table 1 Total dwellings'!L5</f>
        <v>1.671210145786417E-2</v>
      </c>
      <c r="M6" s="15">
        <f>('Table 1 Total dwellings'!M6-'Table 1 Total dwellings'!M5)/'Table 1 Total dwellings'!M5</f>
        <v>1.1656026310698351E-2</v>
      </c>
      <c r="N6" s="15">
        <f>('Table 1 Total dwellings'!N6-'Table 1 Total dwellings'!N5)/'Table 1 Total dwellings'!N5</f>
        <v>1.8433779575652447E-2</v>
      </c>
    </row>
    <row r="7" spans="1:14" x14ac:dyDescent="0.35">
      <c r="A7">
        <v>2023</v>
      </c>
      <c r="B7" s="15">
        <f>('Table 1 Total dwellings'!B7-'Table 1 Total dwellings'!B6)/'Table 1 Total dwellings'!B6</f>
        <v>1.7008896100263016E-2</v>
      </c>
      <c r="C7" s="15">
        <f>('Table 1 Total dwellings'!C7-'Table 1 Total dwellings'!C6)/'Table 1 Total dwellings'!C6</f>
        <v>1.4595886141699517E-2</v>
      </c>
      <c r="D7" s="15">
        <f>('Table 1 Total dwellings'!D7-'Table 1 Total dwellings'!D6)/'Table 1 Total dwellings'!D6</f>
        <v>8.2674427589048624E-3</v>
      </c>
      <c r="E7" s="15">
        <f>('Table 1 Total dwellings'!E7-'Table 1 Total dwellings'!E6)/'Table 1 Total dwellings'!E6</f>
        <v>1.2876579203109815E-2</v>
      </c>
      <c r="F7" s="15">
        <f>('Table 1 Total dwellings'!F7-'Table 1 Total dwellings'!F6)/'Table 1 Total dwellings'!F6</f>
        <v>1.7089148390771861E-2</v>
      </c>
      <c r="G7" s="15">
        <f>('Table 1 Total dwellings'!G7-'Table 1 Total dwellings'!G6)/'Table 1 Total dwellings'!G6</f>
        <v>1.3540350243726304E-2</v>
      </c>
      <c r="H7" s="15">
        <f>('Table 1 Total dwellings'!H7-'Table 1 Total dwellings'!H6)/'Table 1 Total dwellings'!H6</f>
        <v>1.6995241332426921E-2</v>
      </c>
      <c r="I7" s="15">
        <f>('Table 1 Total dwellings'!I7-'Table 1 Total dwellings'!I6)/'Table 1 Total dwellings'!I6</f>
        <v>3.1208935611037737E-3</v>
      </c>
      <c r="J7" s="15">
        <f>('Table 1 Total dwellings'!J7-'Table 1 Total dwellings'!J6)/'Table 1 Total dwellings'!J6</f>
        <v>1.3966480446927373E-2</v>
      </c>
      <c r="K7" s="15">
        <f>('Table 1 Total dwellings'!K7-'Table 1 Total dwellings'!K6)/'Table 1 Total dwellings'!K6</f>
        <v>1.7280730355396151E-2</v>
      </c>
      <c r="L7" s="15">
        <f>('Table 1 Total dwellings'!L7-'Table 1 Total dwellings'!L6)/'Table 1 Total dwellings'!L6</f>
        <v>1.8186057356027047E-2</v>
      </c>
      <c r="M7" s="15">
        <f>('Table 1 Total dwellings'!M7-'Table 1 Total dwellings'!M6)/'Table 1 Total dwellings'!M6</f>
        <v>1.1521728737390597E-2</v>
      </c>
      <c r="N7" s="15">
        <f>('Table 1 Total dwellings'!N7-'Table 1 Total dwellings'!N6)/'Table 1 Total dwellings'!N6</f>
        <v>1.46221684756963E-2</v>
      </c>
    </row>
    <row r="8" spans="1:14" x14ac:dyDescent="0.35">
      <c r="A8">
        <v>2024</v>
      </c>
      <c r="B8" s="15">
        <f>('Table 1 Total dwellings'!B8-'Table 1 Total dwellings'!B7)/'Table 1 Total dwellings'!B7</f>
        <v>6.9593442262199968E-3</v>
      </c>
      <c r="C8" s="15">
        <f>('Table 1 Total dwellings'!C8-'Table 1 Total dwellings'!C7)/'Table 1 Total dwellings'!C7</f>
        <v>1.118619771668454E-2</v>
      </c>
      <c r="D8" s="15">
        <f>('Table 1 Total dwellings'!D8-'Table 1 Total dwellings'!D7)/'Table 1 Total dwellings'!D7</f>
        <v>8.8382548278328164E-3</v>
      </c>
      <c r="E8" s="15">
        <f>('Table 1 Total dwellings'!E8-'Table 1 Total dwellings'!E7)/'Table 1 Total dwellings'!E7</f>
        <v>2.2307507795634444E-2</v>
      </c>
      <c r="F8" s="15">
        <f>('Table 1 Total dwellings'!F8-'Table 1 Total dwellings'!F7)/'Table 1 Total dwellings'!F7</f>
        <v>1.8202184262111454E-2</v>
      </c>
      <c r="G8" s="15">
        <f>('Table 1 Total dwellings'!G8-'Table 1 Total dwellings'!G7)/'Table 1 Total dwellings'!G7</f>
        <v>1.5140719629497684E-2</v>
      </c>
      <c r="H8" s="15">
        <f>('Table 1 Total dwellings'!H8-'Table 1 Total dwellings'!H7)/'Table 1 Total dwellings'!H7</f>
        <v>1.5756302521008403E-2</v>
      </c>
      <c r="I8" s="15">
        <f>('Table 1 Total dwellings'!I8-'Table 1 Total dwellings'!I7)/'Table 1 Total dwellings'!I7</f>
        <v>3.1111838873423571E-3</v>
      </c>
      <c r="J8" s="15">
        <f>('Table 1 Total dwellings'!J8-'Table 1 Total dwellings'!J7)/'Table 1 Total dwellings'!J7</f>
        <v>1.1019283746556474E-2</v>
      </c>
      <c r="K8" s="15">
        <f>('Table 1 Total dwellings'!K8-'Table 1 Total dwellings'!K7)/'Table 1 Total dwellings'!K7</f>
        <v>1.826923076923077E-2</v>
      </c>
      <c r="L8" s="15">
        <f>('Table 1 Total dwellings'!L8-'Table 1 Total dwellings'!L7)/'Table 1 Total dwellings'!L7</f>
        <v>1.7288756583466913E-2</v>
      </c>
      <c r="M8" s="15">
        <f>('Table 1 Total dwellings'!M8-'Table 1 Total dwellings'!M7)/'Table 1 Total dwellings'!M7</f>
        <v>1.1390490594574115E-2</v>
      </c>
      <c r="N8" s="15">
        <f>('Table 1 Total dwellings'!N8-'Table 1 Total dwellings'!N7)/'Table 1 Total dwellings'!N7</f>
        <v>1.3854267351749022E-2</v>
      </c>
    </row>
    <row r="9" spans="1:14" x14ac:dyDescent="0.35">
      <c r="A9">
        <v>2025</v>
      </c>
      <c r="B9" s="15">
        <f>('Table 1 Total dwellings'!B9-'Table 1 Total dwellings'!B8)/'Table 1 Total dwellings'!B8</f>
        <v>8.6185702188106578E-3</v>
      </c>
      <c r="C9" s="15">
        <f>('Table 1 Total dwellings'!C9-'Table 1 Total dwellings'!C8)/'Table 1 Total dwellings'!C8</f>
        <v>1.4226767587271809E-2</v>
      </c>
      <c r="D9" s="15">
        <f>('Table 1 Total dwellings'!D9-'Table 1 Total dwellings'!D8)/'Table 1 Total dwellings'!D8</f>
        <v>9.3938319744771136E-3</v>
      </c>
      <c r="E9" s="15">
        <f>('Table 1 Total dwellings'!E9-'Table 1 Total dwellings'!E8)/'Table 1 Total dwellings'!E8</f>
        <v>8.5249491631471924E-3</v>
      </c>
      <c r="F9" s="15">
        <f>('Table 1 Total dwellings'!F9-'Table 1 Total dwellings'!F8)/'Table 1 Total dwellings'!F8</f>
        <v>1.1001100110011002E-2</v>
      </c>
      <c r="G9" s="15">
        <f>('Table 1 Total dwellings'!G9-'Table 1 Total dwellings'!G8)/'Table 1 Total dwellings'!G8</f>
        <v>1.3160203544481488E-2</v>
      </c>
      <c r="H9" s="15">
        <f>('Table 1 Total dwellings'!H9-'Table 1 Total dwellings'!H8)/'Table 1 Total dwellings'!H8</f>
        <v>1.6922064491868009E-2</v>
      </c>
      <c r="I9" s="15">
        <f>('Table 1 Total dwellings'!I9-'Table 1 Total dwellings'!I8)/'Table 1 Total dwellings'!I8</f>
        <v>3.1015344433561499E-3</v>
      </c>
      <c r="J9" s="15">
        <f>('Table 1 Total dwellings'!J9-'Table 1 Total dwellings'!J8)/'Table 1 Total dwellings'!J8</f>
        <v>1.4986376021798364E-2</v>
      </c>
      <c r="K9" s="15">
        <f>('Table 1 Total dwellings'!K9-'Table 1 Total dwellings'!K8)/'Table 1 Total dwellings'!K8</f>
        <v>2.045955303745672E-2</v>
      </c>
      <c r="L9" s="15">
        <f>('Table 1 Total dwellings'!L9-'Table 1 Total dwellings'!L8)/'Table 1 Total dwellings'!L8</f>
        <v>1.8120427687113111E-2</v>
      </c>
      <c r="M9" s="15">
        <f>('Table 1 Total dwellings'!M9-'Table 1 Total dwellings'!M8)/'Table 1 Total dwellings'!M8</f>
        <v>1.5935324080564472E-2</v>
      </c>
      <c r="N9" s="15">
        <f>('Table 1 Total dwellings'!N9-'Table 1 Total dwellings'!N8)/'Table 1 Total dwellings'!N8</f>
        <v>1.2649456651597585E-2</v>
      </c>
    </row>
    <row r="10" spans="1:14" x14ac:dyDescent="0.35">
      <c r="A10">
        <v>2026</v>
      </c>
      <c r="B10" s="15">
        <f>('Table 1 Total dwellings'!B10-'Table 1 Total dwellings'!B9)/'Table 1 Total dwellings'!B9</f>
        <v>1.0237659963436976E-2</v>
      </c>
      <c r="C10" s="15">
        <f>('Table 1 Total dwellings'!C10-'Table 1 Total dwellings'!C9)/'Table 1 Total dwellings'!C9</f>
        <v>2.0267066017721162E-2</v>
      </c>
      <c r="D10" s="15">
        <f>('Table 1 Total dwellings'!D10-'Table 1 Total dwellings'!D9)/'Table 1 Total dwellings'!D9</f>
        <v>1.0560642167314666E-2</v>
      </c>
      <c r="E10" s="15">
        <f>('Table 1 Total dwellings'!E10-'Table 1 Total dwellings'!E9)/'Table 1 Total dwellings'!E9</f>
        <v>1.1554866227219853E-2</v>
      </c>
      <c r="F10" s="15">
        <f>('Table 1 Total dwellings'!F10-'Table 1 Total dwellings'!F9)/'Table 1 Total dwellings'!F9</f>
        <v>1.4961915125136017E-2</v>
      </c>
      <c r="G10" s="15">
        <f>('Table 1 Total dwellings'!G10-'Table 1 Total dwellings'!G9)/'Table 1 Total dwellings'!G9</f>
        <v>1.0391409767925183E-2</v>
      </c>
      <c r="H10" s="15">
        <f>('Table 1 Total dwellings'!H10-'Table 1 Total dwellings'!H9)/'Table 1 Total dwellings'!H9</f>
        <v>1.3127484515115096E-2</v>
      </c>
      <c r="I10" s="15">
        <f>('Table 1 Total dwellings'!I10-'Table 1 Total dwellings'!I9)/'Table 1 Total dwellings'!I9</f>
        <v>3.0919446704637554E-3</v>
      </c>
      <c r="J10" s="15">
        <f>('Table 1 Total dwellings'!J10-'Table 1 Total dwellings'!J9)/'Table 1 Total dwellings'!J9</f>
        <v>9.3959731543624154E-3</v>
      </c>
      <c r="K10" s="15">
        <f>('Table 1 Total dwellings'!K10-'Table 1 Total dwellings'!K9)/'Table 1 Total dwellings'!K9</f>
        <v>1.6964836520666254E-2</v>
      </c>
      <c r="L10" s="15">
        <f>('Table 1 Total dwellings'!L10-'Table 1 Total dwellings'!L9)/'Table 1 Total dwellings'!L9</f>
        <v>1.8903382710590316E-2</v>
      </c>
      <c r="M10" s="15">
        <f>('Table 1 Total dwellings'!M10-'Table 1 Total dwellings'!M9)/'Table 1 Total dwellings'!M9</f>
        <v>8.8684452621896059E-3</v>
      </c>
      <c r="N10" s="15">
        <f>('Table 1 Total dwellings'!N10-'Table 1 Total dwellings'!N9)/'Table 1 Total dwellings'!N9</f>
        <v>1.2979401146740326E-2</v>
      </c>
    </row>
    <row r="11" spans="1:14" x14ac:dyDescent="0.35">
      <c r="A11">
        <v>2027</v>
      </c>
      <c r="B11" s="15">
        <f>('Table 1 Total dwellings'!B11-'Table 1 Total dwellings'!B10)/'Table 1 Total dwellings'!B10</f>
        <v>1.1809493170332882E-2</v>
      </c>
      <c r="C11" s="15">
        <f>('Table 1 Total dwellings'!C11-'Table 1 Total dwellings'!C10)/'Table 1 Total dwellings'!C10</f>
        <v>2.2922425814027411E-2</v>
      </c>
      <c r="D11" s="15">
        <f>('Table 1 Total dwellings'!D11-'Table 1 Total dwellings'!D10)/'Table 1 Total dwellings'!D10</f>
        <v>1.1070843469195233E-2</v>
      </c>
      <c r="E11" s="15">
        <f>('Table 1 Total dwellings'!E11-'Table 1 Total dwellings'!E10)/'Table 1 Total dwellings'!E10</f>
        <v>1.2434835939895793E-2</v>
      </c>
      <c r="F11" s="15">
        <f>('Table 1 Total dwellings'!F11-'Table 1 Total dwellings'!F10)/'Table 1 Total dwellings'!F10</f>
        <v>1.9297775395336371E-2</v>
      </c>
      <c r="G11" s="15">
        <f>('Table 1 Total dwellings'!G11-'Table 1 Total dwellings'!G10)/'Table 1 Total dwellings'!G10</f>
        <v>1.1312992800822763E-2</v>
      </c>
      <c r="H11" s="15">
        <f>('Table 1 Total dwellings'!H11-'Table 1 Total dwellings'!H10)/'Table 1 Total dwellings'!H10</f>
        <v>1.3413632630714481E-2</v>
      </c>
      <c r="I11" s="15">
        <f>('Table 1 Total dwellings'!I11-'Table 1 Total dwellings'!I10)/'Table 1 Total dwellings'!I10</f>
        <v>3.0824140168721247E-3</v>
      </c>
      <c r="J11" s="15">
        <f>('Table 1 Total dwellings'!J11-'Table 1 Total dwellings'!J10)/'Table 1 Total dwellings'!J10</f>
        <v>9.3085106382978719E-3</v>
      </c>
      <c r="K11" s="15">
        <f>('Table 1 Total dwellings'!K11-'Table 1 Total dwellings'!K10)/'Table 1 Total dwellings'!K10</f>
        <v>1.0919017288444041E-2</v>
      </c>
      <c r="L11" s="15">
        <f>('Table 1 Total dwellings'!L11-'Table 1 Total dwellings'!L10)/'Table 1 Total dwellings'!L10</f>
        <v>1.6035586416404391E-2</v>
      </c>
      <c r="M11" s="15">
        <f>('Table 1 Total dwellings'!M11-'Table 1 Total dwellings'!M10)/'Table 1 Total dwellings'!M10</f>
        <v>8.7904873066823215E-3</v>
      </c>
      <c r="N11" s="15">
        <f>('Table 1 Total dwellings'!N11-'Table 1 Total dwellings'!N10)/'Table 1 Total dwellings'!N10</f>
        <v>1.3442009844616109E-2</v>
      </c>
    </row>
    <row r="12" spans="1:14" x14ac:dyDescent="0.35">
      <c r="A12">
        <v>2028</v>
      </c>
      <c r="B12" s="15">
        <f>('Table 1 Total dwellings'!B12-'Table 1 Total dwellings'!B11)/'Table 1 Total dwellings'!B11</f>
        <v>1.3642987732174495E-2</v>
      </c>
      <c r="C12" s="15">
        <f>('Table 1 Total dwellings'!C12-'Table 1 Total dwellings'!C11)/'Table 1 Total dwellings'!C11</f>
        <v>2.7493184101018815E-2</v>
      </c>
      <c r="D12" s="15">
        <f>('Table 1 Total dwellings'!D12-'Table 1 Total dwellings'!D11)/'Table 1 Total dwellings'!D11</f>
        <v>1.452911715604435E-2</v>
      </c>
      <c r="E12" s="15">
        <f>('Table 1 Total dwellings'!E12-'Table 1 Total dwellings'!E11)/'Table 1 Total dwellings'!E11</f>
        <v>1.1524889824476437E-2</v>
      </c>
      <c r="F12" s="15">
        <f>('Table 1 Total dwellings'!F12-'Table 1 Total dwellings'!F11)/'Table 1 Total dwellings'!F11</f>
        <v>8.4144096765711284E-3</v>
      </c>
      <c r="G12" s="15">
        <f>('Table 1 Total dwellings'!G12-'Table 1 Total dwellings'!G11)/'Table 1 Total dwellings'!G11</f>
        <v>1.0169491525423728E-2</v>
      </c>
      <c r="H12" s="15">
        <f>('Table 1 Total dwellings'!H12-'Table 1 Total dwellings'!H11)/'Table 1 Total dwellings'!H11</f>
        <v>1.413650279128399E-2</v>
      </c>
      <c r="I12" s="15">
        <f>('Table 1 Total dwellings'!I12-'Table 1 Total dwellings'!I11)/'Table 1 Total dwellings'!I11</f>
        <v>3.0729419375707225E-3</v>
      </c>
      <c r="J12" s="15">
        <f>('Table 1 Total dwellings'!J12-'Table 1 Total dwellings'!J11)/'Table 1 Total dwellings'!J11</f>
        <v>9.22266139657444E-3</v>
      </c>
      <c r="K12" s="15">
        <f>('Table 1 Total dwellings'!K12-'Table 1 Total dwellings'!K11)/'Table 1 Total dwellings'!K11</f>
        <v>1.5301530153015301E-2</v>
      </c>
      <c r="L12" s="15">
        <f>('Table 1 Total dwellings'!L12-'Table 1 Total dwellings'!L11)/'Table 1 Total dwellings'!L11</f>
        <v>1.6316418930462935E-2</v>
      </c>
      <c r="M12" s="15">
        <f>('Table 1 Total dwellings'!M12-'Table 1 Total dwellings'!M11)/'Table 1 Total dwellings'!M11</f>
        <v>8.713887984958691E-3</v>
      </c>
      <c r="N12" s="15">
        <f>('Table 1 Total dwellings'!N12-'Table 1 Total dwellings'!N11)/'Table 1 Total dwellings'!N11</f>
        <v>1.4130682612180987E-2</v>
      </c>
    </row>
    <row r="13" spans="1:14" x14ac:dyDescent="0.35">
      <c r="A13">
        <v>2029</v>
      </c>
      <c r="B13" s="15">
        <f>('Table 1 Total dwellings'!B13-'Table 1 Total dwellings'!B12)/'Table 1 Total dwellings'!B12</f>
        <v>1.4439602780224688E-2</v>
      </c>
      <c r="C13" s="15">
        <f>('Table 1 Total dwellings'!C13-'Table 1 Total dwellings'!C12)/'Table 1 Total dwellings'!C12</f>
        <v>2.9666973903490414E-2</v>
      </c>
      <c r="D13" s="15">
        <f>('Table 1 Total dwellings'!D13-'Table 1 Total dwellings'!D12)/'Table 1 Total dwellings'!D12</f>
        <v>1.7345936240132878E-2</v>
      </c>
      <c r="E13" s="15">
        <f>('Table 1 Total dwellings'!E13-'Table 1 Total dwellings'!E12)/'Table 1 Total dwellings'!E12</f>
        <v>1.0270691100730679E-2</v>
      </c>
      <c r="F13" s="15">
        <f>('Table 1 Total dwellings'!F13-'Table 1 Total dwellings'!F12)/'Table 1 Total dwellings'!F12</f>
        <v>2.1382007822685789E-2</v>
      </c>
      <c r="G13" s="15">
        <f>('Table 1 Total dwellings'!G13-'Table 1 Total dwellings'!G12)/'Table 1 Total dwellings'!G12</f>
        <v>1.0067114093959731E-2</v>
      </c>
      <c r="H13" s="15">
        <f>('Table 1 Total dwellings'!H13-'Table 1 Total dwellings'!H12)/'Table 1 Total dwellings'!H12</f>
        <v>1.3495516292284472E-2</v>
      </c>
      <c r="I13" s="15">
        <f>('Table 1 Total dwellings'!I13-'Table 1 Total dwellings'!I12)/'Table 1 Total dwellings'!I12</f>
        <v>3.0635278942276328E-3</v>
      </c>
      <c r="J13" s="15">
        <f>('Table 1 Total dwellings'!J13-'Table 1 Total dwellings'!J12)/'Table 1 Total dwellings'!J12</f>
        <v>3.9164490861618795E-3</v>
      </c>
      <c r="K13" s="15">
        <f>('Table 1 Total dwellings'!K13-'Table 1 Total dwellings'!K12)/'Table 1 Total dwellings'!K12</f>
        <v>1.5957446808510637E-2</v>
      </c>
      <c r="L13" s="15">
        <f>('Table 1 Total dwellings'!L13-'Table 1 Total dwellings'!L12)/'Table 1 Total dwellings'!L12</f>
        <v>1.5003782466167867E-2</v>
      </c>
      <c r="M13" s="15">
        <f>('Table 1 Total dwellings'!M13-'Table 1 Total dwellings'!M12)/'Table 1 Total dwellings'!M12</f>
        <v>2.208043587353941E-2</v>
      </c>
      <c r="N13" s="15">
        <f>('Table 1 Total dwellings'!N13-'Table 1 Total dwellings'!N12)/'Table 1 Total dwellings'!N12</f>
        <v>1.5429608530343619E-2</v>
      </c>
    </row>
    <row r="14" spans="1:14" x14ac:dyDescent="0.35">
      <c r="A14">
        <v>2030</v>
      </c>
      <c r="B14" s="15">
        <f>('Table 1 Total dwellings'!B14-'Table 1 Total dwellings'!B13)/'Table 1 Total dwellings'!B13</f>
        <v>1.5522452671206872E-2</v>
      </c>
      <c r="C14" s="15">
        <f>('Table 1 Total dwellings'!C14-'Table 1 Total dwellings'!C13)/'Table 1 Total dwellings'!C13</f>
        <v>3.1637815281815279E-2</v>
      </c>
      <c r="D14" s="15">
        <f>('Table 1 Total dwellings'!D14-'Table 1 Total dwellings'!D13)/'Table 1 Total dwellings'!D13</f>
        <v>1.9428837837709333E-2</v>
      </c>
      <c r="E14" s="15">
        <f>('Table 1 Total dwellings'!E14-'Table 1 Total dwellings'!E13)/'Table 1 Total dwellings'!E13</f>
        <v>1.2018732031180585E-2</v>
      </c>
      <c r="F14" s="15">
        <f>('Table 1 Total dwellings'!F14-'Table 1 Total dwellings'!F13)/'Table 1 Total dwellings'!F13</f>
        <v>2.7316824100076589E-2</v>
      </c>
      <c r="G14" s="15">
        <f>('Table 1 Total dwellings'!G14-'Table 1 Total dwellings'!G13)/'Table 1 Total dwellings'!G13</f>
        <v>1.1627906976744186E-2</v>
      </c>
      <c r="H14" s="15">
        <f>('Table 1 Total dwellings'!H14-'Table 1 Total dwellings'!H13)/'Table 1 Total dwellings'!H13</f>
        <v>1.4060446780551905E-2</v>
      </c>
      <c r="I14" s="15">
        <f>('Table 1 Total dwellings'!I14-'Table 1 Total dwellings'!I13)/'Table 1 Total dwellings'!I13</f>
        <v>3.0541713550875709E-3</v>
      </c>
      <c r="J14" s="15">
        <f>('Table 1 Total dwellings'!J14-'Table 1 Total dwellings'!J13)/'Table 1 Total dwellings'!J13</f>
        <v>3.9011703511053317E-3</v>
      </c>
      <c r="K14" s="15">
        <f>('Table 1 Total dwellings'!K14-'Table 1 Total dwellings'!K13)/'Table 1 Total dwellings'!K13</f>
        <v>1.0471204188481676E-2</v>
      </c>
      <c r="L14" s="15">
        <f>('Table 1 Total dwellings'!L14-'Table 1 Total dwellings'!L13)/'Table 1 Total dwellings'!L13</f>
        <v>1.4264419692766274E-2</v>
      </c>
      <c r="M14" s="15">
        <f>('Table 1 Total dwellings'!M14-'Table 1 Total dwellings'!M13)/'Table 1 Total dwellings'!M13</f>
        <v>7.3954899347688369E-3</v>
      </c>
      <c r="N14" s="15">
        <f>('Table 1 Total dwellings'!N14-'Table 1 Total dwellings'!N13)/'Table 1 Total dwellings'!N13</f>
        <v>1.5704931907500445E-2</v>
      </c>
    </row>
    <row r="15" spans="1:14" x14ac:dyDescent="0.35">
      <c r="A15">
        <v>2031</v>
      </c>
      <c r="B15" s="15">
        <f>('Table 1 Total dwellings'!B15-'Table 1 Total dwellings'!B14)/'Table 1 Total dwellings'!B14</f>
        <v>1.8456916522670182E-2</v>
      </c>
      <c r="C15" s="15">
        <f>('Table 1 Total dwellings'!C15-'Table 1 Total dwellings'!C14)/'Table 1 Total dwellings'!C14</f>
        <v>2.2450687807037163E-2</v>
      </c>
      <c r="D15" s="15">
        <f>('Table 1 Total dwellings'!D15-'Table 1 Total dwellings'!D14)/'Table 1 Total dwellings'!D14</f>
        <v>2.1391871648770176E-2</v>
      </c>
      <c r="E15" s="15">
        <f>('Table 1 Total dwellings'!E15-'Table 1 Total dwellings'!E14)/'Table 1 Total dwellings'!E14</f>
        <v>1.3706453455168525E-2</v>
      </c>
      <c r="F15" s="15">
        <f>('Table 1 Total dwellings'!F15-'Table 1 Total dwellings'!F14)/'Table 1 Total dwellings'!F14</f>
        <v>2.7833001988071572E-2</v>
      </c>
      <c r="G15" s="15">
        <f>('Table 1 Total dwellings'!G15-'Table 1 Total dwellings'!G14)/'Table 1 Total dwellings'!G14</f>
        <v>8.6206896551724137E-3</v>
      </c>
      <c r="H15" s="15">
        <f>('Table 1 Total dwellings'!H15-'Table 1 Total dwellings'!H14)/'Table 1 Total dwellings'!H14</f>
        <v>1.4297438555569954E-2</v>
      </c>
      <c r="I15" s="15">
        <f>('Table 1 Total dwellings'!I15-'Table 1 Total dwellings'!I14)/'Table 1 Total dwellings'!I14</f>
        <v>2.4358974358974078E-3</v>
      </c>
      <c r="J15" s="15">
        <f>('Table 1 Total dwellings'!J15-'Table 1 Total dwellings'!J14)/'Table 1 Total dwellings'!J14</f>
        <v>3.8860103626943004E-3</v>
      </c>
      <c r="K15" s="15">
        <f>('Table 1 Total dwellings'!K15-'Table 1 Total dwellings'!K14)/'Table 1 Total dwellings'!K14</f>
        <v>1.3816925734024179E-2</v>
      </c>
      <c r="L15" s="15">
        <f>('Table 1 Total dwellings'!L15-'Table 1 Total dwellings'!L14)/'Table 1 Total dwellings'!L14</f>
        <v>1.5594701067542948E-2</v>
      </c>
      <c r="M15" s="15">
        <f>('Table 1 Total dwellings'!M15-'Table 1 Total dwellings'!M14)/'Table 1 Total dwellings'!M14</f>
        <v>1.3868641726030091E-2</v>
      </c>
      <c r="N15" s="15">
        <f>('Table 1 Total dwellings'!N15-'Table 1 Total dwellings'!N14)/'Table 1 Total dwellings'!N14</f>
        <v>1.6217362450942092E-2</v>
      </c>
    </row>
    <row r="16" spans="1:14" x14ac:dyDescent="0.35">
      <c r="A16">
        <v>2032</v>
      </c>
      <c r="B16" s="15">
        <f>('Table 1 Total dwellings'!B16-'Table 1 Total dwellings'!B15)/'Table 1 Total dwellings'!B15</f>
        <v>1.6565308273186766E-2</v>
      </c>
      <c r="C16" s="15">
        <f>('Table 1 Total dwellings'!C16-'Table 1 Total dwellings'!C15)/'Table 1 Total dwellings'!C15</f>
        <v>1.9278905499931435E-2</v>
      </c>
      <c r="D16" s="15">
        <f>('Table 1 Total dwellings'!D16-'Table 1 Total dwellings'!D15)/'Table 1 Total dwellings'!D15</f>
        <v>2.3799406956609211E-2</v>
      </c>
      <c r="E16" s="15">
        <f>('Table 1 Total dwellings'!E16-'Table 1 Total dwellings'!E15)/'Table 1 Total dwellings'!E15</f>
        <v>1.352112676056343E-2</v>
      </c>
      <c r="F16" s="15">
        <f>('Table 1 Total dwellings'!F16-'Table 1 Total dwellings'!F15)/'Table 1 Total dwellings'!F15</f>
        <v>7.7369439071566732E-3</v>
      </c>
      <c r="G16" s="15">
        <f>('Table 1 Total dwellings'!G16-'Table 1 Total dwellings'!G15)/'Table 1 Total dwellings'!G15</f>
        <v>8.5470085470085479E-3</v>
      </c>
      <c r="H16" s="15">
        <f>('Table 1 Total dwellings'!H16-'Table 1 Total dwellings'!H15)/'Table 1 Total dwellings'!H15</f>
        <v>1.1711097862192318E-2</v>
      </c>
      <c r="I16" s="15">
        <f>('Table 1 Total dwellings'!I16-'Table 1 Total dwellings'!I15)/'Table 1 Total dwellings'!I15</f>
        <v>2.4299782580892416E-3</v>
      </c>
      <c r="J16" s="15">
        <f>('Table 1 Total dwellings'!J16-'Table 1 Total dwellings'!J15)/'Table 1 Total dwellings'!J15</f>
        <v>3.8709677419354839E-3</v>
      </c>
      <c r="K16" s="15">
        <f>('Table 1 Total dwellings'!K16-'Table 1 Total dwellings'!K15)/'Table 1 Total dwellings'!K15</f>
        <v>1.7319704713231118E-2</v>
      </c>
      <c r="L16" s="15">
        <f>('Table 1 Total dwellings'!L16-'Table 1 Total dwellings'!L15)/'Table 1 Total dwellings'!L15</f>
        <v>1.2933373530298541E-2</v>
      </c>
      <c r="M16" s="15">
        <f>('Table 1 Total dwellings'!M16-'Table 1 Total dwellings'!M15)/'Table 1 Total dwellings'!M15</f>
        <v>5.1719845827647073E-3</v>
      </c>
      <c r="N16" s="15">
        <f>('Table 1 Total dwellings'!N16-'Table 1 Total dwellings'!N15)/'Table 1 Total dwellings'!N15</f>
        <v>1.3971981219325479E-2</v>
      </c>
    </row>
    <row r="17" spans="1:14" x14ac:dyDescent="0.35">
      <c r="A17">
        <v>2033</v>
      </c>
      <c r="B17" s="15">
        <f>('Table 1 Total dwellings'!B17-'Table 1 Total dwellings'!B16)/'Table 1 Total dwellings'!B16</f>
        <v>1.9358870671274116E-2</v>
      </c>
      <c r="C17" s="15">
        <f>('Table 1 Total dwellings'!C17-'Table 1 Total dwellings'!C16)/'Table 1 Total dwellings'!C16</f>
        <v>1.5760481056305464E-2</v>
      </c>
      <c r="D17" s="15">
        <f>('Table 1 Total dwellings'!D17-'Table 1 Total dwellings'!D16)/'Table 1 Total dwellings'!D16</f>
        <v>2.6035344519814416E-2</v>
      </c>
      <c r="E17" s="15">
        <f>('Table 1 Total dwellings'!E17-'Table 1 Total dwellings'!E16)/'Table 1 Total dwellings'!E16</f>
        <v>1.6127193169994669E-2</v>
      </c>
      <c r="F17" s="15">
        <f>('Table 1 Total dwellings'!F17-'Table 1 Total dwellings'!F16)/'Table 1 Total dwellings'!F16</f>
        <v>1.0316698656429943E-2</v>
      </c>
      <c r="G17" s="15">
        <f>('Table 1 Total dwellings'!G17-'Table 1 Total dwellings'!G16)/'Table 1 Total dwellings'!G16</f>
        <v>1.0734463276836158E-2</v>
      </c>
      <c r="H17" s="15">
        <f>('Table 1 Total dwellings'!H17-'Table 1 Total dwellings'!H16)/'Table 1 Total dwellings'!H16</f>
        <v>1.073367849475944E-2</v>
      </c>
      <c r="I17" s="15">
        <f>('Table 1 Total dwellings'!I17-'Table 1 Total dwellings'!I16)/'Table 1 Total dwellings'!I16</f>
        <v>2.4240877774942306E-3</v>
      </c>
      <c r="J17" s="15">
        <f>('Table 1 Total dwellings'!J17-'Table 1 Total dwellings'!J16)/'Table 1 Total dwellings'!J16</f>
        <v>1.2853470437017994E-3</v>
      </c>
      <c r="K17" s="15">
        <f>('Table 1 Total dwellings'!K17-'Table 1 Total dwellings'!K16)/'Table 1 Total dwellings'!K16</f>
        <v>1.2977951437343009E-2</v>
      </c>
      <c r="L17" s="15">
        <f>('Table 1 Total dwellings'!L17-'Table 1 Total dwellings'!L16)/'Table 1 Total dwellings'!L16</f>
        <v>1.5744516205839536E-2</v>
      </c>
      <c r="M17" s="15">
        <f>('Table 1 Total dwellings'!M17-'Table 1 Total dwellings'!M16)/'Table 1 Total dwellings'!M16</f>
        <v>9.4153917101853519E-3</v>
      </c>
      <c r="N17" s="15">
        <f>('Table 1 Total dwellings'!N17-'Table 1 Total dwellings'!N16)/'Table 1 Total dwellings'!N16</f>
        <v>1.5129378320827265E-2</v>
      </c>
    </row>
    <row r="18" spans="1:14" x14ac:dyDescent="0.35">
      <c r="A18">
        <v>2034</v>
      </c>
      <c r="B18" s="15">
        <f>('Table 1 Total dwellings'!B18-'Table 1 Total dwellings'!B17)/'Table 1 Total dwellings'!B17</f>
        <v>2.1996542679159133E-2</v>
      </c>
      <c r="C18" s="15">
        <f>('Table 1 Total dwellings'!C18-'Table 1 Total dwellings'!C17)/'Table 1 Total dwellings'!C17</f>
        <v>1.0989079227349157E-2</v>
      </c>
      <c r="D18" s="15">
        <f>('Table 1 Total dwellings'!D18-'Table 1 Total dwellings'!D17)/'Table 1 Total dwellings'!D17</f>
        <v>2.913480692780784E-2</v>
      </c>
      <c r="E18" s="15">
        <f>('Table 1 Total dwellings'!E18-'Table 1 Total dwellings'!E17)/'Table 1 Total dwellings'!E17</f>
        <v>1.7624574815022564E-2</v>
      </c>
      <c r="F18" s="15">
        <f>('Table 1 Total dwellings'!F18-'Table 1 Total dwellings'!F17)/'Table 1 Total dwellings'!F17</f>
        <v>1.6148183329375444E-2</v>
      </c>
      <c r="G18" s="15">
        <f>('Table 1 Total dwellings'!G18-'Table 1 Total dwellings'!G17)/'Table 1 Total dwellings'!G17</f>
        <v>5.9889802762916238E-3</v>
      </c>
      <c r="H18" s="15">
        <f>('Table 1 Total dwellings'!H18-'Table 1 Total dwellings'!H17)/'Table 1 Total dwellings'!H17</f>
        <v>1.228552390471431E-2</v>
      </c>
      <c r="I18" s="15">
        <f>('Table 1 Total dwellings'!I18-'Table 1 Total dwellings'!I17)/'Table 1 Total dwellings'!I17</f>
        <v>2.4182257859233524E-3</v>
      </c>
      <c r="J18" s="15">
        <f>('Table 1 Total dwellings'!J18-'Table 1 Total dwellings'!J17)/'Table 1 Total dwellings'!J17</f>
        <v>7.7021822849807449E-3</v>
      </c>
      <c r="K18" s="15">
        <f>('Table 1 Total dwellings'!K18-'Table 1 Total dwellings'!K17)/'Table 1 Total dwellings'!K17</f>
        <v>1.6944482711117235E-2</v>
      </c>
      <c r="L18" s="15">
        <f>('Table 1 Total dwellings'!L18-'Table 1 Total dwellings'!L17)/'Table 1 Total dwellings'!L17</f>
        <v>1.7453899046726125E-2</v>
      </c>
      <c r="M18" s="15">
        <f>('Table 1 Total dwellings'!M18-'Table 1 Total dwellings'!M17)/'Table 1 Total dwellings'!M17</f>
        <v>5.0973789742636E-3</v>
      </c>
      <c r="N18" s="15">
        <f>('Table 1 Total dwellings'!N18-'Table 1 Total dwellings'!N17)/'Table 1 Total dwellings'!N17</f>
        <v>1.6131177103669649E-2</v>
      </c>
    </row>
    <row r="19" spans="1:14" x14ac:dyDescent="0.35">
      <c r="A19">
        <v>2035</v>
      </c>
      <c r="B19" s="15">
        <f>('Table 1 Total dwellings'!B19-'Table 1 Total dwellings'!B18)/'Table 1 Total dwellings'!B18</f>
        <v>1.6811032328184483E-2</v>
      </c>
      <c r="C19" s="15">
        <f>('Table 1 Total dwellings'!C19-'Table 1 Total dwellings'!C18)/'Table 1 Total dwellings'!C18</f>
        <v>1.0357782668782341E-2</v>
      </c>
      <c r="D19" s="15">
        <f>('Table 1 Total dwellings'!D19-'Table 1 Total dwellings'!D18)/'Table 1 Total dwellings'!D18</f>
        <v>2.514026097522325E-2</v>
      </c>
      <c r="E19" s="15">
        <f>('Table 1 Total dwellings'!E19-'Table 1 Total dwellings'!E18)/'Table 1 Total dwellings'!E18</f>
        <v>1.9042302443865473E-2</v>
      </c>
      <c r="F19" s="15">
        <f>('Table 1 Total dwellings'!F19-'Table 1 Total dwellings'!F18)/'Table 1 Total dwellings'!F18</f>
        <v>1.3554568824491704E-2</v>
      </c>
      <c r="G19" s="15">
        <f>('Table 1 Total dwellings'!G19-'Table 1 Total dwellings'!G18)/'Table 1 Total dwellings'!G18</f>
        <v>9.1284330846166054E-3</v>
      </c>
      <c r="H19" s="15">
        <f>('Table 1 Total dwellings'!H19-'Table 1 Total dwellings'!H18)/'Table 1 Total dwellings'!H18</f>
        <v>6.1299214218126464E-3</v>
      </c>
      <c r="I19" s="15">
        <f>('Table 1 Total dwellings'!I19-'Table 1 Total dwellings'!I18)/'Table 1 Total dwellings'!I18</f>
        <v>2.4123920771965189E-3</v>
      </c>
      <c r="J19" s="15">
        <f>('Table 1 Total dwellings'!J19-'Table 1 Total dwellings'!J18)/'Table 1 Total dwellings'!J18</f>
        <v>5.0955414012738851E-3</v>
      </c>
      <c r="K19" s="15">
        <f>('Table 1 Total dwellings'!K19-'Table 1 Total dwellings'!K18)/'Table 1 Total dwellings'!K18</f>
        <v>1.395285830398266E-2</v>
      </c>
      <c r="L19" s="15">
        <f>('Table 1 Total dwellings'!L19-'Table 1 Total dwellings'!L18)/'Table 1 Total dwellings'!L18</f>
        <v>9.6475986598957494E-3</v>
      </c>
      <c r="M19" s="15">
        <f>('Table 1 Total dwellings'!M19-'Table 1 Total dwellings'!M18)/'Table 1 Total dwellings'!M18</f>
        <v>1.3564757724083656E-2</v>
      </c>
      <c r="N19" s="15">
        <f>('Table 1 Total dwellings'!N19-'Table 1 Total dwellings'!N18)/'Table 1 Total dwellings'!N18</f>
        <v>1.3715025269362507E-2</v>
      </c>
    </row>
    <row r="20" spans="1:14" x14ac:dyDescent="0.35">
      <c r="A20">
        <v>2036</v>
      </c>
      <c r="B20" s="15">
        <f>('Table 1 Total dwellings'!B20-'Table 1 Total dwellings'!B19)/'Table 1 Total dwellings'!B19</f>
        <v>1.5376286370030363E-2</v>
      </c>
      <c r="C20" s="15">
        <f>('Table 1 Total dwellings'!C20-'Table 1 Total dwellings'!C19)/'Table 1 Total dwellings'!C19</f>
        <v>8.7317927227630789E-3</v>
      </c>
      <c r="D20" s="15">
        <f>('Table 1 Total dwellings'!D20-'Table 1 Total dwellings'!D19)/'Table 1 Total dwellings'!D19</f>
        <v>1.7824382320323597E-2</v>
      </c>
      <c r="E20" s="15">
        <f>('Table 1 Total dwellings'!E20-'Table 1 Total dwellings'!E19)/'Table 1 Total dwellings'!E19</f>
        <v>1.6657536470063048E-2</v>
      </c>
      <c r="F20" s="15">
        <f>('Table 1 Total dwellings'!F20-'Table 1 Total dwellings'!F19)/'Table 1 Total dwellings'!F19</f>
        <v>9.9146875720544161E-3</v>
      </c>
      <c r="G20" s="15">
        <f>('Table 1 Total dwellings'!G20-'Table 1 Total dwellings'!G19)/'Table 1 Total dwellings'!G19</f>
        <v>5.8994729804137495E-3</v>
      </c>
      <c r="H20" s="15">
        <f>('Table 1 Total dwellings'!H20-'Table 1 Total dwellings'!H19)/'Table 1 Total dwellings'!H19</f>
        <v>5.6836768073274448E-3</v>
      </c>
      <c r="I20" s="15">
        <f>('Table 1 Total dwellings'!I20-'Table 1 Total dwellings'!I19)/'Table 1 Total dwellings'!I19</f>
        <v>2.4065864471184018E-3</v>
      </c>
      <c r="J20" s="15">
        <f>('Table 1 Total dwellings'!J20-'Table 1 Total dwellings'!J19)/'Table 1 Total dwellings'!J19</f>
        <v>7.6045627376425855E-3</v>
      </c>
      <c r="K20" s="15">
        <f>('Table 1 Total dwellings'!K20-'Table 1 Total dwellings'!K19)/'Table 1 Total dwellings'!K19</f>
        <v>1.002004008016032E-2</v>
      </c>
      <c r="L20" s="15">
        <f>('Table 1 Total dwellings'!L20-'Table 1 Total dwellings'!L19)/'Table 1 Total dwellings'!L19</f>
        <v>8.129231003270709E-3</v>
      </c>
      <c r="M20" s="15">
        <f>('Table 1 Total dwellings'!M20-'Table 1 Total dwellings'!M19)/'Table 1 Total dwellings'!M19</f>
        <v>3.0021924725110523E-3</v>
      </c>
      <c r="N20" s="15">
        <f>('Table 1 Total dwellings'!N20-'Table 1 Total dwellings'!N19)/'Table 1 Total dwellings'!N19</f>
        <v>1.1071901074048587E-2</v>
      </c>
    </row>
    <row r="21" spans="1:14" x14ac:dyDescent="0.35">
      <c r="B21" s="2"/>
      <c r="C21" s="2"/>
      <c r="D21" s="2"/>
      <c r="E21" s="2"/>
      <c r="F21" s="2"/>
      <c r="G21" s="2"/>
      <c r="H21" s="2"/>
      <c r="I21" s="2"/>
      <c r="J21" s="2"/>
      <c r="K21" s="2"/>
      <c r="L21" s="2"/>
      <c r="M21" s="2"/>
      <c r="N21" s="2"/>
    </row>
    <row r="23" spans="1:14" x14ac:dyDescent="0.35">
      <c r="A23" t="s">
        <v>33</v>
      </c>
    </row>
    <row r="25" spans="1:14" x14ac:dyDescent="0.35">
      <c r="A25" s="17" t="s">
        <v>58</v>
      </c>
    </row>
  </sheetData>
  <hyperlinks>
    <hyperlink ref="A25" location="'Table of contents'!A1" display="Back to Table of Contents" xr:uid="{C92128A2-D84A-45D6-806D-2B62403370D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4CDE9-B5D0-4AF6-AB2E-C8F985A1FE39}">
  <dimension ref="A1:N25"/>
  <sheetViews>
    <sheetView workbookViewId="0">
      <selection activeCell="A25" sqref="A25"/>
    </sheetView>
  </sheetViews>
  <sheetFormatPr defaultRowHeight="14.5" x14ac:dyDescent="0.35"/>
  <cols>
    <col min="1" max="1" width="10.90625" customWidth="1"/>
    <col min="2" max="2" width="10.08984375" bestFit="1" customWidth="1"/>
    <col min="3" max="4" width="9.08984375" bestFit="1" customWidth="1"/>
    <col min="5" max="5" width="10.08984375" bestFit="1" customWidth="1"/>
    <col min="6" max="7" width="9.08984375" bestFit="1" customWidth="1"/>
    <col min="8" max="8" width="10.08984375" bestFit="1" customWidth="1"/>
    <col min="9" max="11" width="9.08984375" bestFit="1" customWidth="1"/>
    <col min="12" max="12" width="10.08984375" bestFit="1" customWidth="1"/>
    <col min="13" max="13" width="9.08984375" bestFit="1" customWidth="1"/>
    <col min="14" max="14" width="10.08984375" bestFit="1" customWidth="1"/>
  </cols>
  <sheetData>
    <row r="1" spans="1:14" x14ac:dyDescent="0.35">
      <c r="A1" s="1" t="s">
        <v>43</v>
      </c>
    </row>
    <row r="3" spans="1:14" x14ac:dyDescent="0.35">
      <c r="A3" t="s">
        <v>1</v>
      </c>
      <c r="B3" t="s">
        <v>2</v>
      </c>
      <c r="C3" t="s">
        <v>3</v>
      </c>
      <c r="D3" t="s">
        <v>4</v>
      </c>
      <c r="E3" t="s">
        <v>5</v>
      </c>
      <c r="F3" t="s">
        <v>6</v>
      </c>
      <c r="G3" t="s">
        <v>7</v>
      </c>
      <c r="H3" t="s">
        <v>8</v>
      </c>
      <c r="I3" t="s">
        <v>9</v>
      </c>
      <c r="J3" t="s">
        <v>10</v>
      </c>
      <c r="K3" t="s">
        <v>11</v>
      </c>
      <c r="L3" t="s">
        <v>12</v>
      </c>
      <c r="M3" t="s">
        <v>13</v>
      </c>
      <c r="N3" t="s">
        <v>15</v>
      </c>
    </row>
    <row r="4" spans="1:14" x14ac:dyDescent="0.35">
      <c r="A4">
        <v>2020</v>
      </c>
    </row>
    <row r="5" spans="1:14" x14ac:dyDescent="0.35">
      <c r="A5">
        <v>2021</v>
      </c>
      <c r="B5" s="15">
        <f>('Table 1 Total dwellings'!B5-'Table 1 Total dwellings'!B$4)/'Table 1 Total dwellings'!B$4</f>
        <v>1.3147468818782152E-2</v>
      </c>
      <c r="C5" s="15">
        <f>('Table 1 Total dwellings'!C5-'Table 1 Total dwellings'!C$4)/'Table 1 Total dwellings'!C$4</f>
        <v>2.0081190798376135E-2</v>
      </c>
      <c r="D5" s="15">
        <f>('Table 1 Total dwellings'!D5-'Table 1 Total dwellings'!D$4)/'Table 1 Total dwellings'!D$4</f>
        <v>8.555307702401236E-3</v>
      </c>
      <c r="E5" s="15">
        <f>('Table 1 Total dwellings'!E5-'Table 1 Total dwellings'!E$4)/'Table 1 Total dwellings'!E$4</f>
        <v>5.4072790294627381E-2</v>
      </c>
      <c r="F5" s="15">
        <f>('Table 1 Total dwellings'!F5-'Table 1 Total dwellings'!F$4)/'Table 1 Total dwellings'!F$4</f>
        <v>1.1658408627222384E-2</v>
      </c>
      <c r="G5" s="15">
        <f>('Table 1 Total dwellings'!G5-'Table 1 Total dwellings'!G$4)/'Table 1 Total dwellings'!G$4</f>
        <v>1.3917238819818148E-2</v>
      </c>
      <c r="H5" s="15">
        <f>('Table 1 Total dwellings'!H5-'Table 1 Total dwellings'!H$4)/'Table 1 Total dwellings'!H$4</f>
        <v>1.6554630279923748E-2</v>
      </c>
      <c r="I5" s="15">
        <f>('Table 1 Total dwellings'!I5-'Table 1 Total dwellings'!I$4)/'Table 1 Total dwellings'!I$4</f>
        <v>3.1404958677685576E-3</v>
      </c>
      <c r="J5" s="15">
        <f>('Table 1 Total dwellings'!J5-'Table 1 Total dwellings'!J$4)/'Table 1 Total dwellings'!J$4</f>
        <v>1.4367816091954023E-2</v>
      </c>
      <c r="K5" s="15">
        <f>('Table 1 Total dwellings'!K5-'Table 1 Total dwellings'!K$4)/'Table 1 Total dwellings'!K$4</f>
        <v>1.5115888478333893E-2</v>
      </c>
      <c r="L5" s="15">
        <f>('Table 1 Total dwellings'!L5-'Table 1 Total dwellings'!L$4)/'Table 1 Total dwellings'!L$4</f>
        <v>1.6996142719382837E-2</v>
      </c>
      <c r="M5" s="15">
        <f>('Table 1 Total dwellings'!M5-'Table 1 Total dwellings'!M$4)/'Table 1 Total dwellings'!M$4</f>
        <v>1.1793491558600397E-2</v>
      </c>
      <c r="N5" s="15">
        <f>('Table 1 Total dwellings'!N5-'Table 1 Total dwellings'!N$4)/'Table 1 Total dwellings'!N$4</f>
        <v>2.0106738847322628E-2</v>
      </c>
    </row>
    <row r="6" spans="1:14" x14ac:dyDescent="0.35">
      <c r="A6">
        <v>2022</v>
      </c>
      <c r="B6" s="15">
        <f>('Table 1 Total dwellings'!B6-'Table 1 Total dwellings'!B$4)/'Table 1 Total dwellings'!B$4</f>
        <v>4.9038884812912797E-2</v>
      </c>
      <c r="C6" s="15">
        <f>('Table 1 Total dwellings'!C6-'Table 1 Total dwellings'!C$4)/'Table 1 Total dwellings'!C$4</f>
        <v>4.2056833558863228E-2</v>
      </c>
      <c r="D6" s="15">
        <f>('Table 1 Total dwellings'!D6-'Table 1 Total dwellings'!D$4)/'Table 1 Total dwellings'!D$4</f>
        <v>1.8947644666054277E-2</v>
      </c>
      <c r="E6" s="15">
        <f>('Table 1 Total dwellings'!E6-'Table 1 Total dwellings'!E$4)/'Table 1 Total dwellings'!E$4</f>
        <v>7.0017331022530327E-2</v>
      </c>
      <c r="F6" s="15">
        <f>('Table 1 Total dwellings'!F6-'Table 1 Total dwellings'!F$4)/'Table 1 Total dwellings'!F$4</f>
        <v>2.3316817254444767E-2</v>
      </c>
      <c r="G6" s="15">
        <f>('Table 1 Total dwellings'!G6-'Table 1 Total dwellings'!G$4)/'Table 1 Total dwellings'!G$4</f>
        <v>2.7834477639636295E-2</v>
      </c>
      <c r="H6" s="15">
        <f>('Table 1 Total dwellings'!H6-'Table 1 Total dwellings'!H$4)/'Table 1 Total dwellings'!H$4</f>
        <v>3.3109260559847496E-2</v>
      </c>
      <c r="I6" s="15">
        <f>('Table 1 Total dwellings'!I6-'Table 1 Total dwellings'!I$4)/'Table 1 Total dwellings'!I$4</f>
        <v>6.2809917355371152E-3</v>
      </c>
      <c r="J6" s="15">
        <f>('Table 1 Total dwellings'!J6-'Table 1 Total dwellings'!J$4)/'Table 1 Total dwellings'!J$4</f>
        <v>2.8735632183908046E-2</v>
      </c>
      <c r="K6" s="15">
        <f>('Table 1 Total dwellings'!K6-'Table 1 Total dwellings'!K$4)/'Table 1 Total dwellings'!K$4</f>
        <v>3.0231776956667785E-2</v>
      </c>
      <c r="L6" s="15">
        <f>('Table 1 Total dwellings'!L6-'Table 1 Total dwellings'!L$4)/'Table 1 Total dwellings'!L$4</f>
        <v>3.3992285438765674E-2</v>
      </c>
      <c r="M6" s="15">
        <f>('Table 1 Total dwellings'!M6-'Table 1 Total dwellings'!M$4)/'Table 1 Total dwellings'!M$4</f>
        <v>2.3586983117200793E-2</v>
      </c>
      <c r="N6" s="15">
        <f>('Table 1 Total dwellings'!N6-'Table 1 Total dwellings'!N$4)/'Table 1 Total dwellings'!N$4</f>
        <v>3.8911161614871827E-2</v>
      </c>
    </row>
    <row r="7" spans="1:14" x14ac:dyDescent="0.35">
      <c r="A7">
        <v>2023</v>
      </c>
      <c r="B7" s="15">
        <f>('Table 1 Total dwellings'!B7-'Table 1 Total dwellings'!B$4)/'Table 1 Total dwellings'!B$4</f>
        <v>6.6881878209831408E-2</v>
      </c>
      <c r="C7" s="15">
        <f>('Table 1 Total dwellings'!C7-'Table 1 Total dwellings'!C$4)/'Table 1 Total dwellings'!C$4</f>
        <v>5.7266576454668323E-2</v>
      </c>
      <c r="D7" s="15">
        <f>('Table 1 Total dwellings'!D7-'Table 1 Total dwellings'!D$4)/'Table 1 Total dwellings'!D$4</f>
        <v>2.7371735992651813E-2</v>
      </c>
      <c r="E7" s="15">
        <f>('Table 1 Total dwellings'!E7-'Table 1 Total dwellings'!E$4)/'Table 1 Total dwellings'!E$4</f>
        <v>8.379549393414211E-2</v>
      </c>
      <c r="F7" s="15">
        <f>('Table 1 Total dwellings'!F7-'Table 1 Total dwellings'!F$4)/'Table 1 Total dwellings'!F$4</f>
        <v>4.0804430195278345E-2</v>
      </c>
      <c r="G7" s="15">
        <f>('Table 1 Total dwellings'!G7-'Table 1 Total dwellings'!G$4)/'Table 1 Total dwellings'!G$4</f>
        <v>4.1751716459454441E-2</v>
      </c>
      <c r="H7" s="15">
        <f>('Table 1 Total dwellings'!H7-'Table 1 Total dwellings'!H$4)/'Table 1 Total dwellings'!H$4</f>
        <v>5.066720176582723E-2</v>
      </c>
      <c r="I7" s="15">
        <f>('Table 1 Total dwellings'!I7-'Table 1 Total dwellings'!I$4)/'Table 1 Total dwellings'!I$4</f>
        <v>9.421487603305672E-3</v>
      </c>
      <c r="J7" s="15">
        <f>('Table 1 Total dwellings'!J7-'Table 1 Total dwellings'!J$4)/'Table 1 Total dwellings'!J$4</f>
        <v>4.3103448275862072E-2</v>
      </c>
      <c r="K7" s="15">
        <f>('Table 1 Total dwellings'!K7-'Table 1 Total dwellings'!K$4)/'Table 1 Total dwellings'!K$4</f>
        <v>4.8034934497816595E-2</v>
      </c>
      <c r="L7" s="15">
        <f>('Table 1 Total dwellings'!L7-'Table 1 Total dwellings'!L$4)/'Table 1 Total dwellings'!L$4</f>
        <v>5.2796528447444549E-2</v>
      </c>
      <c r="M7" s="15">
        <f>('Table 1 Total dwellings'!M7-'Table 1 Total dwellings'!M$4)/'Table 1 Total dwellings'!M$4</f>
        <v>3.5380474675801188E-2</v>
      </c>
      <c r="N7" s="15">
        <f>('Table 1 Total dwellings'!N7-'Table 1 Total dwellings'!N$4)/'Table 1 Total dwellings'!N$4</f>
        <v>5.4102295651285832E-2</v>
      </c>
    </row>
    <row r="8" spans="1:14" x14ac:dyDescent="0.35">
      <c r="A8">
        <v>2024</v>
      </c>
      <c r="B8" s="15">
        <f>('Table 1 Total dwellings'!B8-'Table 1 Total dwellings'!B$4)/'Table 1 Total dwellings'!B$4</f>
        <v>7.4306676449009748E-2</v>
      </c>
      <c r="C8" s="15">
        <f>('Table 1 Total dwellings'!C8-'Table 1 Total dwellings'!C$4)/'Table 1 Total dwellings'!C$4</f>
        <v>6.9093369418132419E-2</v>
      </c>
      <c r="D8" s="15">
        <f>('Table 1 Total dwellings'!D8-'Table 1 Total dwellings'!D$4)/'Table 1 Total dwellings'!D$4</f>
        <v>3.6451909198267851E-2</v>
      </c>
      <c r="E8" s="15">
        <f>('Table 1 Total dwellings'!E8-'Table 1 Total dwellings'!E$4)/'Table 1 Total dwellings'!E$4</f>
        <v>0.10797227036395148</v>
      </c>
      <c r="F8" s="15">
        <f>('Table 1 Total dwellings'!F8-'Table 1 Total dwellings'!F$4)/'Table 1 Total dwellings'!F$4</f>
        <v>5.9749344214514721E-2</v>
      </c>
      <c r="G8" s="15">
        <f>('Table 1 Total dwellings'!G8-'Table 1 Total dwellings'!G$4)/'Table 1 Total dwellings'!G$4</f>
        <v>5.7524587121915015E-2</v>
      </c>
      <c r="H8" s="15">
        <f>('Table 1 Total dwellings'!H8-'Table 1 Total dwellings'!H$4)/'Table 1 Total dwellings'!H$4</f>
        <v>6.7221832045750982E-2</v>
      </c>
      <c r="I8" s="15">
        <f>('Table 1 Total dwellings'!I8-'Table 1 Total dwellings'!I$4)/'Table 1 Total dwellings'!I$4</f>
        <v>1.256198347107423E-2</v>
      </c>
      <c r="J8" s="15">
        <f>('Table 1 Total dwellings'!J8-'Table 1 Total dwellings'!J$4)/'Table 1 Total dwellings'!J$4</f>
        <v>5.459770114942529E-2</v>
      </c>
      <c r="K8" s="15">
        <f>('Table 1 Total dwellings'!K8-'Table 1 Total dwellings'!K$4)/'Table 1 Total dwellings'!K$4</f>
        <v>6.7181726570372857E-2</v>
      </c>
      <c r="L8" s="15">
        <f>('Table 1 Total dwellings'!L8-'Table 1 Total dwellings'!L$4)/'Table 1 Total dwellings'!L$4</f>
        <v>7.0998071359691411E-2</v>
      </c>
      <c r="M8" s="15">
        <f>('Table 1 Total dwellings'!M8-'Table 1 Total dwellings'!M$4)/'Table 1 Total dwellings'!M$4</f>
        <v>4.7173966234401586E-2</v>
      </c>
      <c r="N8" s="15">
        <f>('Table 1 Total dwellings'!N8-'Table 1 Total dwellings'!N$4)/'Table 1 Total dwellings'!N$4</f>
        <v>6.870611067133113E-2</v>
      </c>
    </row>
    <row r="9" spans="1:14" x14ac:dyDescent="0.35">
      <c r="A9">
        <v>2025</v>
      </c>
      <c r="B9" s="15">
        <f>('Table 1 Total dwellings'!B9-'Table 1 Total dwellings'!B$4)/'Table 1 Total dwellings'!B$4</f>
        <v>8.3565663976522639E-2</v>
      </c>
      <c r="C9" s="15">
        <f>('Table 1 Total dwellings'!C9-'Table 1 Total dwellings'!C$4)/'Table 1 Total dwellings'!C$4</f>
        <v>8.4303112313937514E-2</v>
      </c>
      <c r="D9" s="15">
        <f>('Table 1 Total dwellings'!D9-'Table 1 Total dwellings'!D$4)/'Table 1 Total dwellings'!D$4</f>
        <v>4.6188164282902386E-2</v>
      </c>
      <c r="E9" s="15">
        <f>('Table 1 Total dwellings'!E9-'Table 1 Total dwellings'!E$4)/'Table 1 Total dwellings'!E$4</f>
        <v>0.11741767764298093</v>
      </c>
      <c r="F9" s="15">
        <f>('Table 1 Total dwellings'!F9-'Table 1 Total dwellings'!F$4)/'Table 1 Total dwellings'!F$4</f>
        <v>7.1407752841737102E-2</v>
      </c>
      <c r="G9" s="15">
        <f>('Table 1 Total dwellings'!G9-'Table 1 Total dwellings'!G$4)/'Table 1 Total dwellings'!G$4</f>
        <v>7.1441825941733164E-2</v>
      </c>
      <c r="H9" s="15">
        <f>('Table 1 Total dwellings'!H9-'Table 1 Total dwellings'!H$4)/'Table 1 Total dwellings'!H$4</f>
        <v>8.5281428714758703E-2</v>
      </c>
      <c r="I9" s="15">
        <f>('Table 1 Total dwellings'!I9-'Table 1 Total dwellings'!I$4)/'Table 1 Total dwellings'!I$4</f>
        <v>1.5702479338842789E-2</v>
      </c>
      <c r="J9" s="15">
        <f>('Table 1 Total dwellings'!J9-'Table 1 Total dwellings'!J$4)/'Table 1 Total dwellings'!J$4</f>
        <v>7.040229885057471E-2</v>
      </c>
      <c r="K9" s="15">
        <f>('Table 1 Total dwellings'!K9-'Table 1 Total dwellings'!K$4)/'Table 1 Total dwellings'!K$4</f>
        <v>8.9015787705744032E-2</v>
      </c>
      <c r="L9" s="15">
        <f>('Table 1 Total dwellings'!L9-'Table 1 Total dwellings'!L$4)/'Table 1 Total dwellings'!L$4</f>
        <v>9.0405014464802314E-2</v>
      </c>
      <c r="M9" s="15">
        <f>('Table 1 Total dwellings'!M9-'Table 1 Total dwellings'!M$4)/'Table 1 Total dwellings'!M$4</f>
        <v>6.3861022755076852E-2</v>
      </c>
      <c r="N9" s="15">
        <f>('Table 1 Total dwellings'!N9-'Table 1 Total dwellings'!N$4)/'Table 1 Total dwellings'!N$4</f>
        <v>8.2224662291565595E-2</v>
      </c>
    </row>
    <row r="10" spans="1:14" x14ac:dyDescent="0.35">
      <c r="A10">
        <v>2026</v>
      </c>
      <c r="B10" s="15">
        <f>('Table 1 Total dwellings'!B10-'Table 1 Total dwellings'!B$4)/'Table 1 Total dwellings'!B$4</f>
        <v>9.4658840792370094E-2</v>
      </c>
      <c r="C10" s="15">
        <f>('Table 1 Total dwellings'!C10-'Table 1 Total dwellings'!C$4)/'Table 1 Total dwellings'!C$4</f>
        <v>0.10627875507442461</v>
      </c>
      <c r="D10" s="15">
        <f>('Table 1 Total dwellings'!D10-'Table 1 Total dwellings'!D$4)/'Table 1 Total dwellings'!D$4</f>
        <v>5.7236583125573927E-2</v>
      </c>
      <c r="E10" s="15">
        <f>('Table 1 Total dwellings'!E10-'Table 1 Total dwellings'!E$4)/'Table 1 Total dwellings'!E$4</f>
        <v>0.13032928942807626</v>
      </c>
      <c r="F10" s="15">
        <f>('Table 1 Total dwellings'!F10-'Table 1 Total dwellings'!F$4)/'Table 1 Total dwellings'!F$4</f>
        <v>8.7438064704167887E-2</v>
      </c>
      <c r="G10" s="15">
        <f>('Table 1 Total dwellings'!G10-'Table 1 Total dwellings'!G$4)/'Table 1 Total dwellings'!G$4</f>
        <v>8.2575616997587684E-2</v>
      </c>
      <c r="H10" s="15">
        <f>('Table 1 Total dwellings'!H10-'Table 1 Total dwellings'!H$4)/'Table 1 Total dwellings'!H$4</f>
        <v>9.9528443864753693E-2</v>
      </c>
      <c r="I10" s="15">
        <f>('Table 1 Total dwellings'!I10-'Table 1 Total dwellings'!I$4)/'Table 1 Total dwellings'!I$4</f>
        <v>1.8842975206611344E-2</v>
      </c>
      <c r="J10" s="15">
        <f>('Table 1 Total dwellings'!J10-'Table 1 Total dwellings'!J$4)/'Table 1 Total dwellings'!J$4</f>
        <v>8.0459770114942528E-2</v>
      </c>
      <c r="K10" s="15">
        <f>('Table 1 Total dwellings'!K10-'Table 1 Total dwellings'!K$4)/'Table 1 Total dwellings'!K$4</f>
        <v>0.10749076251259658</v>
      </c>
      <c r="L10" s="15">
        <f>('Table 1 Total dwellings'!L10-'Table 1 Total dwellings'!L$4)/'Table 1 Total dwellings'!L$4</f>
        <v>0.11101735776277724</v>
      </c>
      <c r="M10" s="15">
        <f>('Table 1 Total dwellings'!M10-'Table 1 Total dwellings'!M$4)/'Table 1 Total dwellings'!M$4</f>
        <v>7.3295816001957295E-2</v>
      </c>
      <c r="N10" s="15">
        <f>('Table 1 Total dwellings'!N10-'Table 1 Total dwellings'!N$4)/'Table 1 Total dwellings'!N$4</f>
        <v>9.6271290314343394E-2</v>
      </c>
    </row>
    <row r="11" spans="1:14" x14ac:dyDescent="0.35">
      <c r="A11">
        <v>2027</v>
      </c>
      <c r="B11" s="15">
        <f>('Table 1 Total dwellings'!B11-'Table 1 Total dwellings'!B$4)/'Table 1 Total dwellings'!B$4</f>
        <v>0.1075862068965521</v>
      </c>
      <c r="C11" s="15">
        <f>('Table 1 Total dwellings'!C11-'Table 1 Total dwellings'!C$4)/'Table 1 Total dwellings'!C$4</f>
        <v>0.13163734776725269</v>
      </c>
      <c r="D11" s="15">
        <f>('Table 1 Total dwellings'!D11-'Table 1 Total dwellings'!D$4)/'Table 1 Total dwellings'!D$4</f>
        <v>6.8941083847263968E-2</v>
      </c>
      <c r="E11" s="15">
        <f>('Table 1 Total dwellings'!E11-'Table 1 Total dwellings'!E$4)/'Table 1 Total dwellings'!E$4</f>
        <v>0.14438474870017337</v>
      </c>
      <c r="F11" s="15">
        <f>('Table 1 Total dwellings'!F11-'Table 1 Total dwellings'!F$4)/'Table 1 Total dwellings'!F$4</f>
        <v>0.10842320023316818</v>
      </c>
      <c r="G11" s="15">
        <f>('Table 1 Total dwellings'!G11-'Table 1 Total dwellings'!G$4)/'Table 1 Total dwellings'!G$4</f>
        <v>9.4822787159027644E-2</v>
      </c>
      <c r="H11" s="15">
        <f>('Table 1 Total dwellings'!H11-'Table 1 Total dwellings'!H$4)/'Table 1 Total dwellings'!H$4</f>
        <v>0.11427711447777666</v>
      </c>
      <c r="I11" s="15">
        <f>('Table 1 Total dwellings'!I11-'Table 1 Total dwellings'!I$4)/'Table 1 Total dwellings'!I$4</f>
        <v>2.1983471074379902E-2</v>
      </c>
      <c r="J11" s="15">
        <f>('Table 1 Total dwellings'!J11-'Table 1 Total dwellings'!J$4)/'Table 1 Total dwellings'!J$4</f>
        <v>9.0517241379310345E-2</v>
      </c>
      <c r="K11" s="15">
        <f>('Table 1 Total dwellings'!K11-'Table 1 Total dwellings'!K$4)/'Table 1 Total dwellings'!K$4</f>
        <v>0.11958347329526368</v>
      </c>
      <c r="L11" s="15">
        <f>('Table 1 Total dwellings'!L11-'Table 1 Total dwellings'!L$4)/'Table 1 Total dwellings'!L$4</f>
        <v>0.12883317261330754</v>
      </c>
      <c r="M11" s="15">
        <f>('Table 1 Total dwellings'!M11-'Table 1 Total dwellings'!M$4)/'Table 1 Total dwellings'!M$4</f>
        <v>8.2730609248837753E-2</v>
      </c>
      <c r="N11" s="15">
        <f>('Table 1 Total dwellings'!N11-'Table 1 Total dwellings'!N$4)/'Table 1 Total dwellings'!N$4</f>
        <v>0.1110073797911188</v>
      </c>
    </row>
    <row r="12" spans="1:14" x14ac:dyDescent="0.35">
      <c r="A12">
        <v>2028</v>
      </c>
      <c r="B12" s="15">
        <f>('Table 1 Total dwellings'!B12-'Table 1 Total dwellings'!B$4)/'Table 1 Total dwellings'!B$4</f>
        <v>0.12269699192956744</v>
      </c>
      <c r="C12" s="15">
        <f>('Table 1 Total dwellings'!C12-'Table 1 Total dwellings'!C$4)/'Table 1 Total dwellings'!C$4</f>
        <v>0.16274966170500643</v>
      </c>
      <c r="D12" s="15">
        <f>('Table 1 Total dwellings'!D12-'Table 1 Total dwellings'!D$4)/'Table 1 Total dwellings'!D$4</f>
        <v>8.44718540873899E-2</v>
      </c>
      <c r="E12" s="15">
        <f>('Table 1 Total dwellings'!E12-'Table 1 Total dwellings'!E$4)/'Table 1 Total dwellings'!E$4</f>
        <v>0.15757365684575403</v>
      </c>
      <c r="F12" s="15">
        <f>('Table 1 Total dwellings'!F12-'Table 1 Total dwellings'!F$4)/'Table 1 Total dwellings'!F$4</f>
        <v>0.11774992713494609</v>
      </c>
      <c r="G12" s="15">
        <f>('Table 1 Total dwellings'!G12-'Table 1 Total dwellings'!G$4)/'Table 1 Total dwellings'!G$4</f>
        <v>0.10595657821488216</v>
      </c>
      <c r="H12" s="15">
        <f>('Table 1 Total dwellings'!H12-'Table 1 Total dwellings'!H$4)/'Table 1 Total dwellings'!H$4</f>
        <v>0.13002909601685561</v>
      </c>
      <c r="I12" s="15">
        <f>('Table 1 Total dwellings'!I12-'Table 1 Total dwellings'!I$4)/'Table 1 Total dwellings'!I$4</f>
        <v>2.5123966942148461E-2</v>
      </c>
      <c r="J12" s="15">
        <f>('Table 1 Total dwellings'!J12-'Table 1 Total dwellings'!J$4)/'Table 1 Total dwellings'!J$4</f>
        <v>0.10057471264367816</v>
      </c>
      <c r="K12" s="15">
        <f>('Table 1 Total dwellings'!K12-'Table 1 Total dwellings'!K$4)/'Table 1 Total dwellings'!K$4</f>
        <v>0.13671481357070878</v>
      </c>
      <c r="L12" s="15">
        <f>('Table 1 Total dwellings'!L12-'Table 1 Total dwellings'!L$4)/'Table 1 Total dwellings'!L$4</f>
        <v>0.14725168756026982</v>
      </c>
      <c r="M12" s="15">
        <f>('Table 1 Total dwellings'!M12-'Table 1 Total dwellings'!M$4)/'Table 1 Total dwellings'!M$4</f>
        <v>9.2165402495718196E-2</v>
      </c>
      <c r="N12" s="15">
        <f>('Table 1 Total dwellings'!N12-'Table 1 Total dwellings'!N$4)/'Table 1 Total dwellings'!N$4</f>
        <v>0.12670667245473793</v>
      </c>
    </row>
    <row r="13" spans="1:14" x14ac:dyDescent="0.35">
      <c r="A13">
        <v>2029</v>
      </c>
      <c r="B13" s="15">
        <f>('Table 1 Total dwellings'!B13-'Table 1 Total dwellings'!B$4)/'Table 1 Total dwellings'!B$4</f>
        <v>0.13890829053558351</v>
      </c>
      <c r="C13" s="15">
        <f>('Table 1 Total dwellings'!C13-'Table 1 Total dwellings'!C$4)/'Table 1 Total dwellings'!C$4</f>
        <v>0.19724492557510118</v>
      </c>
      <c r="D13" s="15">
        <f>('Table 1 Total dwellings'!D13-'Table 1 Total dwellings'!D$4)/'Table 1 Total dwellings'!D$4</f>
        <v>0.10328303372260844</v>
      </c>
      <c r="E13" s="15">
        <f>('Table 1 Total dwellings'!E13-'Table 1 Total dwellings'!E$4)/'Table 1 Total dwellings'!E$4</f>
        <v>0.16946273830155997</v>
      </c>
      <c r="F13" s="15">
        <f>('Table 1 Total dwellings'!F13-'Table 1 Total dwellings'!F$4)/'Table 1 Total dwellings'!F$4</f>
        <v>0.14164966482075197</v>
      </c>
      <c r="G13" s="15">
        <f>('Table 1 Total dwellings'!G13-'Table 1 Total dwellings'!G$4)/'Table 1 Total dwellings'!G$4</f>
        <v>0.11709036927073668</v>
      </c>
      <c r="H13" s="15">
        <f>('Table 1 Total dwellings'!H13-'Table 1 Total dwellings'!H$4)/'Table 1 Total dwellings'!H$4</f>
        <v>0.14527942209290659</v>
      </c>
      <c r="I13" s="15">
        <f>('Table 1 Total dwellings'!I13-'Table 1 Total dwellings'!I$4)/'Table 1 Total dwellings'!I$4</f>
        <v>2.8264462809917016E-2</v>
      </c>
      <c r="J13" s="15">
        <f>('Table 1 Total dwellings'!J13-'Table 1 Total dwellings'!J$4)/'Table 1 Total dwellings'!J$4</f>
        <v>0.10488505747126436</v>
      </c>
      <c r="K13" s="15">
        <f>('Table 1 Total dwellings'!K13-'Table 1 Total dwellings'!K$4)/'Table 1 Total dwellings'!K$4</f>
        <v>0.15485387974470943</v>
      </c>
      <c r="L13" s="15">
        <f>('Table 1 Total dwellings'!L13-'Table 1 Total dwellings'!L$4)/'Table 1 Total dwellings'!L$4</f>
        <v>0.16446480231436811</v>
      </c>
      <c r="M13" s="15">
        <f>('Table 1 Total dwellings'!M13-'Table 1 Total dwellings'!M$4)/'Table 1 Total dwellings'!M$4</f>
        <v>0.11628089062882327</v>
      </c>
      <c r="N13" s="15">
        <f>('Table 1 Total dwellings'!N13-'Table 1 Total dwellings'!N$4)/'Table 1 Total dwellings'!N$4</f>
        <v>0.14409131533924063</v>
      </c>
    </row>
    <row r="14" spans="1:14" x14ac:dyDescent="0.35">
      <c r="A14">
        <v>2030</v>
      </c>
      <c r="B14" s="15">
        <f>('Table 1 Total dwellings'!B14-'Table 1 Total dwellings'!B$4)/'Table 1 Total dwellings'!B$4</f>
        <v>0.15658694057226724</v>
      </c>
      <c r="C14" s="15">
        <f>('Table 1 Total dwellings'!C14-'Table 1 Total dwellings'!C$4)/'Table 1 Total dwellings'!C$4</f>
        <v>0.2351231393775369</v>
      </c>
      <c r="D14" s="15">
        <f>('Table 1 Total dwellings'!D14-'Table 1 Total dwellings'!D$4)/'Table 1 Total dwellings'!D$4</f>
        <v>0.12471854087390101</v>
      </c>
      <c r="E14" s="15">
        <f>('Table 1 Total dwellings'!E14-'Table 1 Total dwellings'!E$4)/'Table 1 Total dwellings'!E$4</f>
        <v>0.18351819757365709</v>
      </c>
      <c r="F14" s="15">
        <f>('Table 1 Total dwellings'!F14-'Table 1 Total dwellings'!F$4)/'Table 1 Total dwellings'!F$4</f>
        <v>0.17283590789857184</v>
      </c>
      <c r="G14" s="15">
        <f>('Table 1 Total dwellings'!G14-'Table 1 Total dwellings'!G$4)/'Table 1 Total dwellings'!G$4</f>
        <v>0.13007979216923363</v>
      </c>
      <c r="H14" s="15">
        <f>('Table 1 Total dwellings'!H14-'Table 1 Total dwellings'!H$4)/'Table 1 Total dwellings'!H$4</f>
        <v>0.16138256245610516</v>
      </c>
      <c r="I14" s="15">
        <f>('Table 1 Total dwellings'!I14-'Table 1 Total dwellings'!I$4)/'Table 1 Total dwellings'!I$4</f>
        <v>3.1404958677685578E-2</v>
      </c>
      <c r="J14" s="15">
        <f>('Table 1 Total dwellings'!J14-'Table 1 Total dwellings'!J$4)/'Table 1 Total dwellings'!J$4</f>
        <v>0.10919540229885058</v>
      </c>
      <c r="K14" s="15">
        <f>('Table 1 Total dwellings'!K14-'Table 1 Total dwellings'!K$4)/'Table 1 Total dwellings'!K$4</f>
        <v>0.16694659052737656</v>
      </c>
      <c r="L14" s="15">
        <f>('Table 1 Total dwellings'!L14-'Table 1 Total dwellings'!L$4)/'Table 1 Total dwellings'!L$4</f>
        <v>0.18107521697203435</v>
      </c>
      <c r="M14" s="15">
        <f>('Table 1 Total dwellings'!M14-'Table 1 Total dwellings'!M$4)/'Table 1 Total dwellings'!M$4</f>
        <v>0.12453633471984352</v>
      </c>
      <c r="N14" s="15">
        <f>('Table 1 Total dwellings'!N14-'Table 1 Total dwellings'!N$4)/'Table 1 Total dwellings'!N$4</f>
        <v>0.16205919154260601</v>
      </c>
    </row>
    <row r="15" spans="1:14" x14ac:dyDescent="0.35">
      <c r="A15">
        <v>2031</v>
      </c>
      <c r="B15" s="15">
        <f>('Table 1 Total dwellings'!B15-'Table 1 Total dwellings'!B$4)/'Table 1 Total dwellings'!B$4</f>
        <v>0.17793396918562007</v>
      </c>
      <c r="C15" s="15">
        <f>('Table 1 Total dwellings'!C15-'Table 1 Total dwellings'!C$4)/'Table 1 Total dwellings'!C$4</f>
        <v>0.26285250338294963</v>
      </c>
      <c r="D15" s="15">
        <f>('Table 1 Total dwellings'!D15-'Table 1 Total dwellings'!D$4)/'Table 1 Total dwellings'!D$4</f>
        <v>0.14877837554126758</v>
      </c>
      <c r="E15" s="15">
        <f>('Table 1 Total dwellings'!E15-'Table 1 Total dwellings'!E$4)/'Table 1 Total dwellings'!E$4</f>
        <v>0.19974003466204537</v>
      </c>
      <c r="F15" s="15">
        <f>('Table 1 Total dwellings'!F15-'Table 1 Total dwellings'!F$4)/'Table 1 Total dwellings'!F$4</f>
        <v>0.20547945205479451</v>
      </c>
      <c r="G15" s="15">
        <f>('Table 1 Total dwellings'!G15-'Table 1 Total dwellings'!G$4)/'Table 1 Total dwellings'!G$4</f>
        <v>0.13982185934310631</v>
      </c>
      <c r="H15" s="15">
        <f>('Table 1 Total dwellings'!H15-'Table 1 Total dwellings'!H$4)/'Table 1 Total dwellings'!H$4</f>
        <v>0.1779873582823317</v>
      </c>
      <c r="I15" s="15">
        <f>('Table 1 Total dwellings'!I15-'Table 1 Total dwellings'!I$4)/'Table 1 Total dwellings'!I$4</f>
        <v>3.3917355371900423E-2</v>
      </c>
      <c r="J15" s="15">
        <f>('Table 1 Total dwellings'!J15-'Table 1 Total dwellings'!J$4)/'Table 1 Total dwellings'!J$4</f>
        <v>0.11350574712643678</v>
      </c>
      <c r="K15" s="15">
        <f>('Table 1 Total dwellings'!K15-'Table 1 Total dwellings'!K$4)/'Table 1 Total dwellings'!K$4</f>
        <v>0.18307020490426604</v>
      </c>
      <c r="L15" s="15">
        <f>('Table 1 Total dwellings'!L15-'Table 1 Total dwellings'!L$4)/'Table 1 Total dwellings'!L$4</f>
        <v>0.19949373191899666</v>
      </c>
      <c r="M15" s="15">
        <f>('Table 1 Total dwellings'!M15-'Table 1 Total dwellings'!M$4)/'Table 1 Total dwellings'!M$4</f>
        <v>0.14013212625397609</v>
      </c>
      <c r="N15" s="15">
        <f>('Table 1 Total dwellings'!N15-'Table 1 Total dwellings'!N$4)/'Table 1 Total dwellings'!N$4</f>
        <v>0.18090472664130119</v>
      </c>
    </row>
    <row r="16" spans="1:14" x14ac:dyDescent="0.35">
      <c r="A16">
        <v>2032</v>
      </c>
      <c r="B16" s="15">
        <f>('Table 1 Total dwellings'!B16-'Table 1 Total dwellings'!B$4)/'Table 1 Total dwellings'!B$4</f>
        <v>0.19744680851063834</v>
      </c>
      <c r="C16" s="15">
        <f>('Table 1 Total dwellings'!C16-'Table 1 Total dwellings'!C$4)/'Table 1 Total dwellings'!C$4</f>
        <v>0.28719891745602133</v>
      </c>
      <c r="D16" s="15">
        <f>('Table 1 Total dwellings'!D16-'Table 1 Total dwellings'!D$4)/'Table 1 Total dwellings'!D$4</f>
        <v>0.17611861960372663</v>
      </c>
      <c r="E16" s="15">
        <f>('Table 1 Total dwellings'!E16-'Table 1 Total dwellings'!E$4)/'Table 1 Total dwellings'!E$4</f>
        <v>0.21596187175043366</v>
      </c>
      <c r="F16" s="15">
        <f>('Table 1 Total dwellings'!F16-'Table 1 Total dwellings'!F$4)/'Table 1 Total dwellings'!F$4</f>
        <v>0.21480617895657242</v>
      </c>
      <c r="G16" s="15">
        <f>('Table 1 Total dwellings'!G16-'Table 1 Total dwellings'!G$4)/'Table 1 Total dwellings'!G$4</f>
        <v>0.14956392651697903</v>
      </c>
      <c r="H16" s="15">
        <f>('Table 1 Total dwellings'!H16-'Table 1 Total dwellings'!H$4)/'Table 1 Total dwellings'!H$4</f>
        <v>0.19178288351560149</v>
      </c>
      <c r="I16" s="15">
        <f>('Table 1 Total dwellings'!I16-'Table 1 Total dwellings'!I$4)/'Table 1 Total dwellings'!I$4</f>
        <v>3.6429752066115269E-2</v>
      </c>
      <c r="J16" s="15">
        <f>('Table 1 Total dwellings'!J16-'Table 1 Total dwellings'!J$4)/'Table 1 Total dwellings'!J$4</f>
        <v>0.11781609195402298</v>
      </c>
      <c r="K16" s="15">
        <f>('Table 1 Total dwellings'!K16-'Table 1 Total dwellings'!K$4)/'Table 1 Total dwellings'!K$4</f>
        <v>0.20356063150822976</v>
      </c>
      <c r="L16" s="15">
        <f>('Table 1 Total dwellings'!L16-'Table 1 Total dwellings'!L$4)/'Table 1 Total dwellings'!L$4</f>
        <v>0.21500723240115682</v>
      </c>
      <c r="M16" s="15">
        <f>('Table 1 Total dwellings'!M16-'Table 1 Total dwellings'!M$4)/'Table 1 Total dwellings'!M$4</f>
        <v>0.14602887203327639</v>
      </c>
      <c r="N16" s="15">
        <f>('Table 1 Total dwellings'!N16-'Table 1 Total dwellings'!N$4)/'Table 1 Total dwellings'!N$4</f>
        <v>0.19740430530374614</v>
      </c>
    </row>
    <row r="17" spans="1:14" x14ac:dyDescent="0.35">
      <c r="A17">
        <v>2033</v>
      </c>
      <c r="B17" s="15">
        <f>('Table 1 Total dwellings'!B17-'Table 1 Total dwellings'!B$4)/'Table 1 Total dwellings'!B$4</f>
        <v>0.22062802641232573</v>
      </c>
      <c r="C17" s="15">
        <f>('Table 1 Total dwellings'!C17-'Table 1 Total dwellings'!C$4)/'Table 1 Total dwellings'!C$4</f>
        <v>0.30748579161028389</v>
      </c>
      <c r="D17" s="15">
        <f>('Table 1 Total dwellings'!D17-'Table 1 Total dwellings'!D$4)/'Table 1 Total dwellings'!D$4</f>
        <v>0.20673927306127821</v>
      </c>
      <c r="E17" s="15">
        <f>('Table 1 Total dwellings'!E17-'Table 1 Total dwellings'!E$4)/'Table 1 Total dwellings'!E$4</f>
        <v>0.23557192374350119</v>
      </c>
      <c r="F17" s="15">
        <f>('Table 1 Total dwellings'!F17-'Table 1 Total dwellings'!F$4)/'Table 1 Total dwellings'!F$4</f>
        <v>0.22733896823083649</v>
      </c>
      <c r="G17" s="15">
        <f>('Table 1 Total dwellings'!G17-'Table 1 Total dwellings'!G$4)/'Table 1 Total dwellings'!G$4</f>
        <v>0.16190387827055111</v>
      </c>
      <c r="H17" s="15">
        <f>('Table 1 Total dwellings'!H17-'Table 1 Total dwellings'!H$4)/'Table 1 Total dwellings'!H$4</f>
        <v>0.2045750978228153</v>
      </c>
      <c r="I17" s="15">
        <f>('Table 1 Total dwellings'!I17-'Table 1 Total dwellings'!I$4)/'Table 1 Total dwellings'!I$4</f>
        <v>3.8942148760330114E-2</v>
      </c>
      <c r="J17" s="15">
        <f>('Table 1 Total dwellings'!J17-'Table 1 Total dwellings'!J$4)/'Table 1 Total dwellings'!J$4</f>
        <v>0.11925287356321838</v>
      </c>
      <c r="K17" s="15">
        <f>('Table 1 Total dwellings'!K17-'Table 1 Total dwellings'!K$4)/'Table 1 Total dwellings'!K$4</f>
        <v>0.21918038293584144</v>
      </c>
      <c r="L17" s="15">
        <f>('Table 1 Total dwellings'!L17-'Table 1 Total dwellings'!L$4)/'Table 1 Total dwellings'!L$4</f>
        <v>0.23413693346190909</v>
      </c>
      <c r="M17" s="15">
        <f>('Table 1 Total dwellings'!M17-'Table 1 Total dwellings'!M$4)/'Table 1 Total dwellings'!M$4</f>
        <v>0.15681918277465157</v>
      </c>
      <c r="N17" s="15">
        <f>('Table 1 Total dwellings'!N17-'Table 1 Total dwellings'!N$4)/'Table 1 Total dwellings'!N$4</f>
        <v>0.21552028804167386</v>
      </c>
    </row>
    <row r="18" spans="1:14" x14ac:dyDescent="0.35">
      <c r="A18">
        <v>2034</v>
      </c>
      <c r="B18" s="15">
        <f>('Table 1 Total dwellings'!B18-'Table 1 Total dwellings'!B$4)/'Table 1 Total dwellings'!B$4</f>
        <v>0.24747762289068223</v>
      </c>
      <c r="C18" s="15">
        <f>('Table 1 Total dwellings'!C18-'Table 1 Total dwellings'!C$4)/'Table 1 Total dwellings'!C$4</f>
        <v>0.32185385656292265</v>
      </c>
      <c r="D18" s="15">
        <f>('Table 1 Total dwellings'!D18-'Table 1 Total dwellings'!D$4)/'Table 1 Total dwellings'!D$4</f>
        <v>0.24189738879412173</v>
      </c>
      <c r="E18" s="15">
        <f>('Table 1 Total dwellings'!E18-'Table 1 Total dwellings'!E$4)/'Table 1 Total dwellings'!E$4</f>
        <v>0.2573483535528599</v>
      </c>
      <c r="F18" s="15">
        <f>('Table 1 Total dwellings'!F18-'Table 1 Total dwellings'!F$4)/'Table 1 Total dwellings'!F$4</f>
        <v>0.24715826289711454</v>
      </c>
      <c r="G18" s="15">
        <f>('Table 1 Total dwellings'!G18-'Table 1 Total dwellings'!G$4)/'Table 1 Total dwellings'!G$4</f>
        <v>0.16886249768046019</v>
      </c>
      <c r="H18" s="15">
        <f>('Table 1 Total dwellings'!H18-'Table 1 Total dwellings'!H$4)/'Table 1 Total dwellings'!H$4</f>
        <v>0.21937393398214106</v>
      </c>
      <c r="I18" s="15">
        <f>('Table 1 Total dwellings'!I18-'Table 1 Total dwellings'!I$4)/'Table 1 Total dwellings'!I$4</f>
        <v>4.145454545454496E-2</v>
      </c>
      <c r="J18" s="15">
        <f>('Table 1 Total dwellings'!J18-'Table 1 Total dwellings'!J$4)/'Table 1 Total dwellings'!J$4</f>
        <v>0.1278735632183908</v>
      </c>
      <c r="K18" s="15">
        <f>('Table 1 Total dwellings'!K18-'Table 1 Total dwellings'!K$4)/'Table 1 Total dwellings'!K$4</f>
        <v>0.2398387638562311</v>
      </c>
      <c r="L18" s="15">
        <f>('Table 1 Total dwellings'!L18-'Table 1 Total dwellings'!L$4)/'Table 1 Total dwellings'!L$4</f>
        <v>0.2556774349083894</v>
      </c>
      <c r="M18" s="15">
        <f>('Table 1 Total dwellings'!M18-'Table 1 Total dwellings'!M$4)/'Table 1 Total dwellings'!M$4</f>
        <v>0.16271592855395189</v>
      </c>
      <c r="N18" s="15">
        <f>('Table 1 Total dwellings'!N18-'Table 1 Total dwellings'!N$4)/'Table 1 Total dwellings'!N$4</f>
        <v>0.23512806108117768</v>
      </c>
    </row>
    <row r="19" spans="1:14" x14ac:dyDescent="0.35">
      <c r="A19">
        <v>2035</v>
      </c>
      <c r="B19" s="15">
        <f>('Table 1 Total dwellings'!B19-'Table 1 Total dwellings'!B$4)/'Table 1 Total dwellings'!B$4</f>
        <v>0.26844900953778422</v>
      </c>
      <c r="C19" s="15">
        <f>('Table 1 Total dwellings'!C19-'Table 1 Total dwellings'!C$4)/'Table 1 Total dwellings'!C$4</f>
        <v>0.33554533152909316</v>
      </c>
      <c r="D19" s="15">
        <f>('Table 1 Total dwellings'!D19-'Table 1 Total dwellings'!D$4)/'Table 1 Total dwellings'!D$4</f>
        <v>0.27311901325285426</v>
      </c>
      <c r="E19" s="15">
        <f>('Table 1 Total dwellings'!E19-'Table 1 Total dwellings'!E$4)/'Table 1 Total dwellings'!E$4</f>
        <v>0.28129116117850972</v>
      </c>
      <c r="F19" s="15">
        <f>('Table 1 Total dwellings'!F19-'Table 1 Total dwellings'!F$4)/'Table 1 Total dwellings'!F$4</f>
        <v>0.26406295540658697</v>
      </c>
      <c r="G19" s="15">
        <f>('Table 1 Total dwellings'!G19-'Table 1 Total dwellings'!G$4)/'Table 1 Total dwellings'!G$4</f>
        <v>0.17953238077565412</v>
      </c>
      <c r="H19" s="15">
        <f>('Table 1 Total dwellings'!H19-'Table 1 Total dwellings'!H$4)/'Table 1 Total dwellings'!H$4</f>
        <v>0.22684860038125815</v>
      </c>
      <c r="I19" s="15">
        <f>('Table 1 Total dwellings'!I19-'Table 1 Total dwellings'!I$4)/'Table 1 Total dwellings'!I$4</f>
        <v>4.3966942148759805E-2</v>
      </c>
      <c r="J19" s="15">
        <f>('Table 1 Total dwellings'!J19-'Table 1 Total dwellings'!J$4)/'Table 1 Total dwellings'!J$4</f>
        <v>0.1336206896551724</v>
      </c>
      <c r="K19" s="15">
        <f>('Table 1 Total dwellings'!K19-'Table 1 Total dwellings'!K$4)/'Table 1 Total dwellings'!K$4</f>
        <v>0.25713805844810211</v>
      </c>
      <c r="L19" s="15">
        <f>('Table 1 Total dwellings'!L19-'Table 1 Total dwellings'!L$4)/'Table 1 Total dwellings'!L$4</f>
        <v>0.26779170684667292</v>
      </c>
      <c r="M19" s="15">
        <f>('Table 1 Total dwellings'!M19-'Table 1 Total dwellings'!M$4)/'Table 1 Total dwellings'!M$4</f>
        <v>0.1784878884267192</v>
      </c>
      <c r="N19" s="15">
        <f>('Table 1 Total dwellings'!N19-'Table 1 Total dwellings'!N$4)/'Table 1 Total dwellings'!N$4</f>
        <v>0.25206787364980471</v>
      </c>
    </row>
    <row r="20" spans="1:14" x14ac:dyDescent="0.35">
      <c r="A20">
        <v>2036</v>
      </c>
      <c r="B20" s="15">
        <f>('Table 1 Total dwellings'!B20-'Table 1 Total dwellings'!B$4)/'Table 1 Total dwellings'!B$4</f>
        <v>0.28795304475421857</v>
      </c>
      <c r="C20" s="15">
        <f>('Table 1 Total dwellings'!C20-'Table 1 Total dwellings'!C$4)/'Table 1 Total dwellings'!C$4</f>
        <v>0.3472070365358591</v>
      </c>
      <c r="D20" s="15">
        <f>('Table 1 Total dwellings'!D20-'Table 1 Total dwellings'!D$4)/'Table 1 Total dwellings'!D$4</f>
        <v>0.29581157328434626</v>
      </c>
      <c r="E20" s="15">
        <f>('Table 1 Total dwellings'!E20-'Table 1 Total dwellings'!E$4)/'Table 1 Total dwellings'!E$4</f>
        <v>0.30263431542461017</v>
      </c>
      <c r="F20" s="15">
        <f>('Table 1 Total dwellings'!F20-'Table 1 Total dwellings'!F$4)/'Table 1 Total dwellings'!F$4</f>
        <v>0.27659574468085107</v>
      </c>
      <c r="G20" s="15">
        <f>('Table 1 Total dwellings'!G20-'Table 1 Total dwellings'!G$4)/'Table 1 Total dwellings'!G$4</f>
        <v>0.18649100018556319</v>
      </c>
      <c r="H20" s="15">
        <f>('Table 1 Total dwellings'!H20-'Table 1 Total dwellings'!H$4)/'Table 1 Total dwellings'!H$4</f>
        <v>0.23382161131734724</v>
      </c>
      <c r="I20" s="15">
        <f>('Table 1 Total dwellings'!I20-'Table 1 Total dwellings'!I$4)/'Table 1 Total dwellings'!I$4</f>
        <v>4.647933884297465E-2</v>
      </c>
      <c r="J20" s="15">
        <f>('Table 1 Total dwellings'!J20-'Table 1 Total dwellings'!J$4)/'Table 1 Total dwellings'!J$4</f>
        <v>0.14224137931034483</v>
      </c>
      <c r="K20" s="15">
        <f>('Table 1 Total dwellings'!K20-'Table 1 Total dwellings'!K$4)/'Table 1 Total dwellings'!K$4</f>
        <v>0.26973463218004701</v>
      </c>
      <c r="L20" s="15">
        <f>('Table 1 Total dwellings'!L20-'Table 1 Total dwellings'!L$4)/'Table 1 Total dwellings'!L$4</f>
        <v>0.27809787849566037</v>
      </c>
      <c r="M20" s="15">
        <f>('Table 1 Total dwellings'!M20-'Table 1 Total dwellings'!M$4)/'Table 1 Total dwellings'!M$4</f>
        <v>0.18202593589429936</v>
      </c>
      <c r="N20" s="15">
        <f>('Table 1 Total dwellings'!N20-'Table 1 Total dwellings'!N$4)/'Table 1 Total dwellings'!N$4</f>
        <v>0.26593064528484972</v>
      </c>
    </row>
    <row r="21" spans="1:14" x14ac:dyDescent="0.35">
      <c r="B21" s="2"/>
      <c r="C21" s="2"/>
      <c r="D21" s="2"/>
      <c r="E21" s="2"/>
      <c r="F21" s="2"/>
      <c r="G21" s="2"/>
      <c r="H21" s="2"/>
      <c r="I21" s="2"/>
      <c r="J21" s="2"/>
      <c r="K21" s="2"/>
      <c r="L21" s="2"/>
      <c r="M21" s="2"/>
      <c r="N21" s="2"/>
    </row>
    <row r="23" spans="1:14" x14ac:dyDescent="0.35">
      <c r="A23" t="s">
        <v>33</v>
      </c>
    </row>
    <row r="25" spans="1:14" x14ac:dyDescent="0.35">
      <c r="A25" s="17" t="s">
        <v>58</v>
      </c>
    </row>
  </sheetData>
  <hyperlinks>
    <hyperlink ref="A25" location="'Table of contents'!A1" display="Back to Table of Contents" xr:uid="{183A3188-8063-4C9E-9101-B801BA08490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7706E-8AB4-475A-B2E3-9E82B6EF4E5F}">
  <dimension ref="A1:N24"/>
  <sheetViews>
    <sheetView workbookViewId="0">
      <selection activeCell="A24" sqref="A24"/>
    </sheetView>
  </sheetViews>
  <sheetFormatPr defaultRowHeight="14.5" x14ac:dyDescent="0.35"/>
  <cols>
    <col min="1" max="1" width="11.90625" customWidth="1"/>
  </cols>
  <sheetData>
    <row r="1" spans="1:14" x14ac:dyDescent="0.35">
      <c r="A1" s="1" t="s">
        <v>35</v>
      </c>
    </row>
    <row r="3" spans="1:14" x14ac:dyDescent="0.35">
      <c r="A3" t="s">
        <v>14</v>
      </c>
      <c r="B3" t="s">
        <v>2</v>
      </c>
      <c r="C3" t="s">
        <v>3</v>
      </c>
      <c r="D3" t="s">
        <v>4</v>
      </c>
      <c r="E3" t="s">
        <v>5</v>
      </c>
      <c r="F3" t="s">
        <v>6</v>
      </c>
      <c r="G3" t="s">
        <v>7</v>
      </c>
      <c r="H3" t="s">
        <v>8</v>
      </c>
      <c r="I3" t="s">
        <v>9</v>
      </c>
      <c r="J3" t="s">
        <v>10</v>
      </c>
      <c r="K3" t="s">
        <v>11</v>
      </c>
      <c r="L3" t="s">
        <v>12</v>
      </c>
      <c r="M3" t="s">
        <v>13</v>
      </c>
      <c r="N3" t="s">
        <v>15</v>
      </c>
    </row>
    <row r="4" spans="1:14" x14ac:dyDescent="0.35">
      <c r="A4">
        <v>2021</v>
      </c>
      <c r="B4">
        <v>128</v>
      </c>
      <c r="C4">
        <v>111</v>
      </c>
      <c r="D4">
        <v>11</v>
      </c>
      <c r="E4">
        <v>515</v>
      </c>
      <c r="F4">
        <v>0</v>
      </c>
      <c r="G4">
        <v>0</v>
      </c>
      <c r="H4">
        <v>0</v>
      </c>
      <c r="I4">
        <v>0</v>
      </c>
      <c r="J4">
        <v>0</v>
      </c>
      <c r="K4">
        <v>0</v>
      </c>
      <c r="L4">
        <v>0</v>
      </c>
      <c r="M4">
        <v>0</v>
      </c>
      <c r="N4">
        <v>765</v>
      </c>
    </row>
    <row r="5" spans="1:14" x14ac:dyDescent="0.35">
      <c r="A5">
        <v>2022</v>
      </c>
      <c r="B5">
        <v>438</v>
      </c>
      <c r="C5">
        <v>125</v>
      </c>
      <c r="D5">
        <v>25</v>
      </c>
      <c r="E5">
        <v>75</v>
      </c>
      <c r="F5">
        <v>0</v>
      </c>
      <c r="G5">
        <v>0</v>
      </c>
      <c r="H5">
        <v>0</v>
      </c>
      <c r="I5">
        <v>0</v>
      </c>
      <c r="J5">
        <v>0</v>
      </c>
      <c r="K5">
        <v>0</v>
      </c>
      <c r="L5">
        <v>0</v>
      </c>
      <c r="M5">
        <v>0</v>
      </c>
      <c r="N5">
        <v>663</v>
      </c>
    </row>
    <row r="6" spans="1:14" x14ac:dyDescent="0.35">
      <c r="A6">
        <v>2023</v>
      </c>
      <c r="B6">
        <v>192</v>
      </c>
      <c r="C6">
        <v>75</v>
      </c>
      <c r="D6">
        <v>10</v>
      </c>
      <c r="E6">
        <v>50</v>
      </c>
      <c r="F6">
        <v>20</v>
      </c>
      <c r="G6">
        <v>0</v>
      </c>
      <c r="H6">
        <v>10</v>
      </c>
      <c r="I6">
        <v>0</v>
      </c>
      <c r="J6">
        <v>0</v>
      </c>
      <c r="K6">
        <v>8</v>
      </c>
      <c r="L6">
        <v>15</v>
      </c>
      <c r="M6">
        <v>0</v>
      </c>
      <c r="N6">
        <v>380</v>
      </c>
    </row>
    <row r="7" spans="1:14" x14ac:dyDescent="0.35">
      <c r="A7">
        <v>2024</v>
      </c>
      <c r="B7">
        <v>50</v>
      </c>
      <c r="C7">
        <v>50</v>
      </c>
      <c r="D7">
        <v>15</v>
      </c>
      <c r="E7">
        <v>170</v>
      </c>
      <c r="F7">
        <v>25</v>
      </c>
      <c r="G7">
        <v>10</v>
      </c>
      <c r="H7">
        <v>0</v>
      </c>
      <c r="I7">
        <v>0</v>
      </c>
      <c r="J7">
        <v>0</v>
      </c>
      <c r="K7">
        <v>12</v>
      </c>
      <c r="L7">
        <v>10</v>
      </c>
      <c r="M7">
        <v>0</v>
      </c>
      <c r="N7">
        <v>342</v>
      </c>
    </row>
    <row r="8" spans="1:14" x14ac:dyDescent="0.35">
      <c r="A8">
        <v>2025</v>
      </c>
      <c r="B8">
        <v>75</v>
      </c>
      <c r="C8">
        <v>75</v>
      </c>
      <c r="D8">
        <v>20</v>
      </c>
      <c r="E8">
        <v>0</v>
      </c>
      <c r="F8">
        <v>0</v>
      </c>
      <c r="G8">
        <v>0</v>
      </c>
      <c r="H8">
        <v>15</v>
      </c>
      <c r="I8">
        <v>0</v>
      </c>
      <c r="J8">
        <v>12</v>
      </c>
      <c r="K8">
        <v>20</v>
      </c>
      <c r="L8">
        <v>20</v>
      </c>
      <c r="M8">
        <v>20</v>
      </c>
      <c r="N8">
        <v>257</v>
      </c>
    </row>
    <row r="9" spans="1:14" x14ac:dyDescent="0.35">
      <c r="A9">
        <v>2026</v>
      </c>
      <c r="B9">
        <v>100</v>
      </c>
      <c r="C9">
        <v>125</v>
      </c>
      <c r="D9">
        <v>30</v>
      </c>
      <c r="E9">
        <v>40</v>
      </c>
      <c r="F9">
        <v>15</v>
      </c>
      <c r="G9">
        <v>0</v>
      </c>
      <c r="H9">
        <v>10</v>
      </c>
      <c r="I9">
        <v>0</v>
      </c>
      <c r="J9">
        <v>0</v>
      </c>
      <c r="K9">
        <v>10</v>
      </c>
      <c r="L9">
        <v>30</v>
      </c>
      <c r="M9">
        <v>0</v>
      </c>
      <c r="N9">
        <v>360</v>
      </c>
    </row>
    <row r="10" spans="1:14" x14ac:dyDescent="0.35">
      <c r="A10">
        <v>2027</v>
      </c>
      <c r="B10">
        <v>125</v>
      </c>
      <c r="C10">
        <v>150</v>
      </c>
      <c r="D10">
        <v>35</v>
      </c>
      <c r="E10">
        <v>75</v>
      </c>
      <c r="F10">
        <v>40</v>
      </c>
      <c r="G10">
        <v>6</v>
      </c>
      <c r="H10">
        <v>15</v>
      </c>
      <c r="I10">
        <v>0</v>
      </c>
      <c r="J10">
        <v>0</v>
      </c>
      <c r="K10">
        <v>0</v>
      </c>
      <c r="L10">
        <v>35</v>
      </c>
      <c r="M10">
        <v>0</v>
      </c>
      <c r="N10">
        <v>481</v>
      </c>
    </row>
    <row r="11" spans="1:14" x14ac:dyDescent="0.35">
      <c r="A11">
        <v>2028</v>
      </c>
      <c r="B11">
        <v>165</v>
      </c>
      <c r="C11">
        <v>200</v>
      </c>
      <c r="D11">
        <v>75</v>
      </c>
      <c r="E11">
        <v>65</v>
      </c>
      <c r="F11">
        <v>0</v>
      </c>
      <c r="G11">
        <v>0</v>
      </c>
      <c r="H11">
        <v>25</v>
      </c>
      <c r="I11">
        <v>0</v>
      </c>
      <c r="J11">
        <v>8</v>
      </c>
      <c r="K11">
        <v>15</v>
      </c>
      <c r="L11">
        <v>40</v>
      </c>
      <c r="M11">
        <v>0</v>
      </c>
      <c r="N11">
        <v>593</v>
      </c>
    </row>
    <row r="12" spans="1:14" x14ac:dyDescent="0.35">
      <c r="A12">
        <v>2029</v>
      </c>
      <c r="B12">
        <v>180</v>
      </c>
      <c r="C12">
        <v>225</v>
      </c>
      <c r="D12">
        <v>100</v>
      </c>
      <c r="E12">
        <v>50</v>
      </c>
      <c r="F12">
        <v>50</v>
      </c>
      <c r="G12">
        <v>0</v>
      </c>
      <c r="H12">
        <v>20</v>
      </c>
      <c r="I12">
        <v>0</v>
      </c>
      <c r="J12">
        <v>0</v>
      </c>
      <c r="K12">
        <v>18</v>
      </c>
      <c r="L12">
        <v>30</v>
      </c>
      <c r="M12">
        <v>60</v>
      </c>
      <c r="N12">
        <v>733</v>
      </c>
    </row>
    <row r="13" spans="1:14" x14ac:dyDescent="0.35">
      <c r="A13">
        <v>2030</v>
      </c>
      <c r="B13">
        <v>200</v>
      </c>
      <c r="C13">
        <v>250</v>
      </c>
      <c r="D13">
        <v>120</v>
      </c>
      <c r="E13">
        <v>75</v>
      </c>
      <c r="F13">
        <v>75</v>
      </c>
      <c r="G13">
        <v>10</v>
      </c>
      <c r="H13">
        <v>45</v>
      </c>
      <c r="I13">
        <v>0</v>
      </c>
      <c r="J13">
        <v>0</v>
      </c>
      <c r="K13">
        <v>0</v>
      </c>
      <c r="L13">
        <v>25</v>
      </c>
      <c r="M13">
        <v>0</v>
      </c>
      <c r="N13">
        <v>800</v>
      </c>
    </row>
    <row r="14" spans="1:14" x14ac:dyDescent="0.35">
      <c r="A14">
        <v>2031</v>
      </c>
      <c r="B14">
        <v>250</v>
      </c>
      <c r="C14">
        <v>175</v>
      </c>
      <c r="D14">
        <v>140</v>
      </c>
      <c r="E14">
        <v>100</v>
      </c>
      <c r="F14">
        <v>80</v>
      </c>
      <c r="G14">
        <v>0</v>
      </c>
      <c r="H14">
        <v>50</v>
      </c>
      <c r="I14">
        <v>0</v>
      </c>
      <c r="J14">
        <v>0</v>
      </c>
      <c r="K14">
        <v>12</v>
      </c>
      <c r="L14">
        <v>40</v>
      </c>
      <c r="M14">
        <v>30</v>
      </c>
      <c r="N14">
        <v>877</v>
      </c>
    </row>
    <row r="15" spans="1:14" x14ac:dyDescent="0.35">
      <c r="A15">
        <v>2032</v>
      </c>
      <c r="B15">
        <v>225</v>
      </c>
      <c r="C15">
        <v>150</v>
      </c>
      <c r="D15">
        <v>165</v>
      </c>
      <c r="E15">
        <v>100</v>
      </c>
      <c r="F15">
        <v>0</v>
      </c>
      <c r="G15">
        <v>0</v>
      </c>
      <c r="H15">
        <v>55</v>
      </c>
      <c r="I15">
        <v>0</v>
      </c>
      <c r="J15">
        <v>8</v>
      </c>
      <c r="K15">
        <v>25</v>
      </c>
      <c r="L15">
        <v>30</v>
      </c>
      <c r="M15">
        <v>0</v>
      </c>
      <c r="N15">
        <v>758</v>
      </c>
    </row>
    <row r="16" spans="1:14" x14ac:dyDescent="0.35">
      <c r="A16">
        <v>2033</v>
      </c>
      <c r="B16">
        <v>275</v>
      </c>
      <c r="C16">
        <v>120</v>
      </c>
      <c r="D16">
        <v>190</v>
      </c>
      <c r="E16">
        <v>150</v>
      </c>
      <c r="F16">
        <v>15</v>
      </c>
      <c r="G16">
        <v>14</v>
      </c>
      <c r="H16">
        <v>45</v>
      </c>
      <c r="I16">
        <v>0</v>
      </c>
      <c r="J16">
        <v>0</v>
      </c>
      <c r="K16">
        <v>15</v>
      </c>
      <c r="L16">
        <v>60</v>
      </c>
      <c r="M16">
        <v>20</v>
      </c>
      <c r="N16">
        <v>904</v>
      </c>
    </row>
    <row r="17" spans="1:14" x14ac:dyDescent="0.35">
      <c r="A17">
        <v>2034</v>
      </c>
      <c r="B17">
        <v>325</v>
      </c>
      <c r="C17">
        <v>80</v>
      </c>
      <c r="D17">
        <v>230</v>
      </c>
      <c r="E17">
        <v>175</v>
      </c>
      <c r="F17">
        <v>40</v>
      </c>
      <c r="G17">
        <v>0</v>
      </c>
      <c r="H17">
        <v>65</v>
      </c>
      <c r="I17">
        <v>0</v>
      </c>
      <c r="J17">
        <v>20</v>
      </c>
      <c r="K17">
        <v>30</v>
      </c>
      <c r="L17">
        <v>80</v>
      </c>
      <c r="M17">
        <v>0</v>
      </c>
      <c r="N17">
        <v>1045</v>
      </c>
    </row>
    <row r="18" spans="1:14" x14ac:dyDescent="0.35">
      <c r="A18">
        <v>2035</v>
      </c>
      <c r="B18">
        <v>250</v>
      </c>
      <c r="C18">
        <v>75</v>
      </c>
      <c r="D18">
        <v>200</v>
      </c>
      <c r="E18">
        <v>200</v>
      </c>
      <c r="F18">
        <v>30</v>
      </c>
      <c r="G18">
        <v>20</v>
      </c>
      <c r="H18">
        <v>25</v>
      </c>
      <c r="I18">
        <v>0</v>
      </c>
      <c r="J18">
        <v>12</v>
      </c>
      <c r="K18">
        <v>20</v>
      </c>
      <c r="L18">
        <v>30</v>
      </c>
      <c r="M18">
        <v>50</v>
      </c>
      <c r="N18">
        <v>912</v>
      </c>
    </row>
    <row r="19" spans="1:14" x14ac:dyDescent="0.35">
      <c r="A19">
        <v>2036</v>
      </c>
      <c r="B19">
        <v>230</v>
      </c>
      <c r="C19">
        <v>60</v>
      </c>
      <c r="D19">
        <v>135</v>
      </c>
      <c r="E19">
        <v>170</v>
      </c>
      <c r="F19">
        <v>15</v>
      </c>
      <c r="G19">
        <v>0</v>
      </c>
      <c r="H19">
        <v>20</v>
      </c>
      <c r="I19">
        <v>0</v>
      </c>
      <c r="J19">
        <v>20</v>
      </c>
      <c r="K19">
        <v>15</v>
      </c>
      <c r="L19">
        <v>15</v>
      </c>
      <c r="M19">
        <v>0</v>
      </c>
      <c r="N19">
        <v>680</v>
      </c>
    </row>
    <row r="20" spans="1:14" x14ac:dyDescent="0.35">
      <c r="A20" t="s">
        <v>41</v>
      </c>
      <c r="B20">
        <f>SUM(B4:B19)</f>
        <v>3208</v>
      </c>
      <c r="C20">
        <f t="shared" ref="C20:N20" si="0">SUM(C4:C19)</f>
        <v>2046</v>
      </c>
      <c r="D20">
        <f t="shared" si="0"/>
        <v>1501</v>
      </c>
      <c r="E20">
        <f t="shared" si="0"/>
        <v>2010</v>
      </c>
      <c r="F20">
        <f t="shared" si="0"/>
        <v>405</v>
      </c>
      <c r="G20">
        <f t="shared" si="0"/>
        <v>60</v>
      </c>
      <c r="H20">
        <f t="shared" si="0"/>
        <v>400</v>
      </c>
      <c r="I20">
        <f t="shared" si="0"/>
        <v>0</v>
      </c>
      <c r="J20">
        <f t="shared" si="0"/>
        <v>80</v>
      </c>
      <c r="K20">
        <f t="shared" si="0"/>
        <v>200</v>
      </c>
      <c r="L20">
        <f t="shared" si="0"/>
        <v>460</v>
      </c>
      <c r="M20">
        <f t="shared" si="0"/>
        <v>180</v>
      </c>
      <c r="N20">
        <f t="shared" si="0"/>
        <v>10550</v>
      </c>
    </row>
    <row r="22" spans="1:14" x14ac:dyDescent="0.35">
      <c r="A22" t="s">
        <v>33</v>
      </c>
    </row>
    <row r="24" spans="1:14" x14ac:dyDescent="0.35">
      <c r="A24" s="17" t="s">
        <v>58</v>
      </c>
    </row>
  </sheetData>
  <hyperlinks>
    <hyperlink ref="A24" location="'Table of contents'!A1" display="Back to Table of Contents" xr:uid="{53BD40BF-DCE5-4878-87CF-E094A81C1A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6DF01-10DC-4D14-AB2D-3AAB68A64180}">
  <dimension ref="A1:N24"/>
  <sheetViews>
    <sheetView workbookViewId="0">
      <selection activeCell="A24" sqref="A24"/>
    </sheetView>
  </sheetViews>
  <sheetFormatPr defaultRowHeight="14.5" x14ac:dyDescent="0.35"/>
  <cols>
    <col min="1" max="1" width="11.7265625" customWidth="1"/>
  </cols>
  <sheetData>
    <row r="1" spans="1:14" x14ac:dyDescent="0.35">
      <c r="A1" s="1" t="s">
        <v>38</v>
      </c>
    </row>
    <row r="3" spans="1:14" x14ac:dyDescent="0.35">
      <c r="A3" t="s">
        <v>1</v>
      </c>
      <c r="B3" t="s">
        <v>2</v>
      </c>
      <c r="C3" t="s">
        <v>3</v>
      </c>
      <c r="D3" t="s">
        <v>4</v>
      </c>
      <c r="E3" t="s">
        <v>5</v>
      </c>
      <c r="F3" t="s">
        <v>6</v>
      </c>
      <c r="G3" t="s">
        <v>7</v>
      </c>
      <c r="H3" t="s">
        <v>8</v>
      </c>
      <c r="I3" t="s">
        <v>9</v>
      </c>
      <c r="J3" t="s">
        <v>10</v>
      </c>
      <c r="K3" t="s">
        <v>11</v>
      </c>
      <c r="L3" t="s">
        <v>12</v>
      </c>
      <c r="M3" t="s">
        <v>13</v>
      </c>
      <c r="N3" t="s">
        <v>15</v>
      </c>
    </row>
    <row r="4" spans="1:14" x14ac:dyDescent="0.35">
      <c r="A4">
        <v>2021</v>
      </c>
      <c r="B4">
        <v>51</v>
      </c>
      <c r="C4">
        <v>37</v>
      </c>
      <c r="D4">
        <v>54</v>
      </c>
      <c r="E4">
        <v>109</v>
      </c>
      <c r="F4">
        <v>40</v>
      </c>
      <c r="G4">
        <v>75</v>
      </c>
      <c r="H4">
        <v>165</v>
      </c>
      <c r="I4">
        <v>4</v>
      </c>
      <c r="J4">
        <v>40</v>
      </c>
      <c r="K4">
        <v>45</v>
      </c>
      <c r="L4">
        <v>141</v>
      </c>
      <c r="M4">
        <v>48</v>
      </c>
      <c r="N4">
        <v>809</v>
      </c>
    </row>
    <row r="5" spans="1:14" x14ac:dyDescent="0.35">
      <c r="A5">
        <v>2022</v>
      </c>
      <c r="B5">
        <v>51</v>
      </c>
      <c r="C5">
        <v>37</v>
      </c>
      <c r="D5">
        <v>54</v>
      </c>
      <c r="E5">
        <v>109</v>
      </c>
      <c r="F5">
        <v>40</v>
      </c>
      <c r="G5">
        <v>75</v>
      </c>
      <c r="H5">
        <v>165</v>
      </c>
      <c r="I5">
        <v>4</v>
      </c>
      <c r="J5">
        <v>40</v>
      </c>
      <c r="K5">
        <v>45</v>
      </c>
      <c r="L5">
        <v>141</v>
      </c>
      <c r="M5">
        <v>48</v>
      </c>
      <c r="N5">
        <v>809</v>
      </c>
    </row>
    <row r="6" spans="1:14" x14ac:dyDescent="0.35">
      <c r="A6">
        <v>2023</v>
      </c>
      <c r="B6">
        <v>51</v>
      </c>
      <c r="C6">
        <v>37</v>
      </c>
      <c r="D6">
        <v>54</v>
      </c>
      <c r="E6">
        <v>109</v>
      </c>
      <c r="F6">
        <v>40</v>
      </c>
      <c r="G6">
        <v>75</v>
      </c>
      <c r="H6">
        <v>165</v>
      </c>
      <c r="I6">
        <v>4</v>
      </c>
      <c r="J6">
        <v>40</v>
      </c>
      <c r="K6">
        <v>45</v>
      </c>
      <c r="L6">
        <v>141</v>
      </c>
      <c r="M6">
        <v>48</v>
      </c>
      <c r="N6">
        <v>809</v>
      </c>
    </row>
    <row r="7" spans="1:14" x14ac:dyDescent="0.35">
      <c r="A7">
        <v>2024</v>
      </c>
      <c r="B7">
        <v>51</v>
      </c>
      <c r="C7">
        <v>37</v>
      </c>
      <c r="D7">
        <v>54</v>
      </c>
      <c r="E7">
        <v>109</v>
      </c>
      <c r="F7">
        <v>40</v>
      </c>
      <c r="G7">
        <v>75</v>
      </c>
      <c r="H7">
        <v>165</v>
      </c>
      <c r="I7">
        <v>4</v>
      </c>
      <c r="J7">
        <v>32</v>
      </c>
      <c r="K7">
        <v>45</v>
      </c>
      <c r="L7">
        <v>141</v>
      </c>
      <c r="M7">
        <v>48</v>
      </c>
      <c r="N7">
        <v>801</v>
      </c>
    </row>
    <row r="8" spans="1:14" x14ac:dyDescent="0.35">
      <c r="A8">
        <v>2025</v>
      </c>
      <c r="B8">
        <v>51</v>
      </c>
      <c r="C8">
        <v>37</v>
      </c>
      <c r="D8">
        <v>54</v>
      </c>
      <c r="E8">
        <v>109</v>
      </c>
      <c r="F8">
        <v>40</v>
      </c>
      <c r="G8">
        <v>75</v>
      </c>
      <c r="H8">
        <v>165</v>
      </c>
      <c r="I8">
        <v>4</v>
      </c>
      <c r="J8">
        <v>32</v>
      </c>
      <c r="K8">
        <v>45</v>
      </c>
      <c r="L8">
        <v>141</v>
      </c>
      <c r="M8">
        <v>48</v>
      </c>
      <c r="N8">
        <v>801</v>
      </c>
    </row>
    <row r="9" spans="1:14" x14ac:dyDescent="0.35">
      <c r="A9">
        <v>2026</v>
      </c>
      <c r="B9">
        <v>51</v>
      </c>
      <c r="C9">
        <v>37</v>
      </c>
      <c r="D9">
        <v>54</v>
      </c>
      <c r="E9">
        <v>109</v>
      </c>
      <c r="F9">
        <v>40</v>
      </c>
      <c r="G9">
        <v>60</v>
      </c>
      <c r="H9">
        <v>132</v>
      </c>
      <c r="I9">
        <v>4</v>
      </c>
      <c r="J9">
        <v>28</v>
      </c>
      <c r="K9">
        <v>45</v>
      </c>
      <c r="L9">
        <v>141</v>
      </c>
      <c r="M9">
        <v>39</v>
      </c>
      <c r="N9">
        <v>740</v>
      </c>
    </row>
    <row r="10" spans="1:14" x14ac:dyDescent="0.35">
      <c r="A10">
        <v>2027</v>
      </c>
      <c r="B10">
        <v>51</v>
      </c>
      <c r="C10">
        <v>37</v>
      </c>
      <c r="D10">
        <v>54</v>
      </c>
      <c r="E10">
        <v>87</v>
      </c>
      <c r="F10">
        <v>32</v>
      </c>
      <c r="G10">
        <v>60</v>
      </c>
      <c r="H10">
        <v>132</v>
      </c>
      <c r="I10">
        <v>4</v>
      </c>
      <c r="J10">
        <v>28</v>
      </c>
      <c r="K10">
        <v>36</v>
      </c>
      <c r="L10">
        <v>113</v>
      </c>
      <c r="M10">
        <v>39</v>
      </c>
      <c r="N10">
        <v>673</v>
      </c>
    </row>
    <row r="11" spans="1:14" x14ac:dyDescent="0.35">
      <c r="A11">
        <v>2028</v>
      </c>
      <c r="B11">
        <v>41</v>
      </c>
      <c r="C11">
        <v>30</v>
      </c>
      <c r="D11">
        <v>43</v>
      </c>
      <c r="E11">
        <v>87</v>
      </c>
      <c r="F11">
        <v>32</v>
      </c>
      <c r="G11">
        <v>60</v>
      </c>
      <c r="H11">
        <v>132</v>
      </c>
      <c r="I11">
        <v>4</v>
      </c>
      <c r="J11">
        <v>20</v>
      </c>
      <c r="K11">
        <v>36</v>
      </c>
      <c r="L11">
        <v>113</v>
      </c>
      <c r="M11">
        <v>39</v>
      </c>
      <c r="N11">
        <v>637</v>
      </c>
    </row>
    <row r="12" spans="1:14" x14ac:dyDescent="0.35">
      <c r="A12">
        <v>2029</v>
      </c>
      <c r="B12">
        <v>41</v>
      </c>
      <c r="C12">
        <v>30</v>
      </c>
      <c r="D12">
        <v>43</v>
      </c>
      <c r="E12">
        <v>87</v>
      </c>
      <c r="F12">
        <v>32</v>
      </c>
      <c r="G12">
        <v>60</v>
      </c>
      <c r="H12">
        <v>132</v>
      </c>
      <c r="I12">
        <v>4</v>
      </c>
      <c r="J12">
        <v>12</v>
      </c>
      <c r="K12">
        <v>36</v>
      </c>
      <c r="L12">
        <v>113</v>
      </c>
      <c r="M12">
        <v>39</v>
      </c>
      <c r="N12">
        <v>629</v>
      </c>
    </row>
    <row r="13" spans="1:14" x14ac:dyDescent="0.35">
      <c r="A13">
        <v>2030</v>
      </c>
      <c r="B13">
        <v>41</v>
      </c>
      <c r="C13">
        <v>30</v>
      </c>
      <c r="D13">
        <v>43</v>
      </c>
      <c r="E13">
        <v>87</v>
      </c>
      <c r="F13">
        <v>32</v>
      </c>
      <c r="G13">
        <v>60</v>
      </c>
      <c r="H13">
        <v>116</v>
      </c>
      <c r="I13">
        <v>4</v>
      </c>
      <c r="J13">
        <v>12</v>
      </c>
      <c r="K13">
        <v>36</v>
      </c>
      <c r="L13">
        <v>113</v>
      </c>
      <c r="M13">
        <v>34</v>
      </c>
      <c r="N13">
        <v>608</v>
      </c>
    </row>
    <row r="14" spans="1:14" x14ac:dyDescent="0.35">
      <c r="A14">
        <v>2031</v>
      </c>
      <c r="B14">
        <v>41</v>
      </c>
      <c r="C14">
        <v>30</v>
      </c>
      <c r="D14">
        <v>43</v>
      </c>
      <c r="E14">
        <v>87</v>
      </c>
      <c r="F14">
        <v>32</v>
      </c>
      <c r="G14">
        <v>53</v>
      </c>
      <c r="H14">
        <v>116</v>
      </c>
      <c r="I14">
        <v>3</v>
      </c>
      <c r="J14">
        <v>12</v>
      </c>
      <c r="K14">
        <v>36</v>
      </c>
      <c r="L14">
        <v>113</v>
      </c>
      <c r="M14">
        <v>34</v>
      </c>
      <c r="N14">
        <v>600</v>
      </c>
    </row>
    <row r="15" spans="1:14" x14ac:dyDescent="0.35">
      <c r="A15">
        <v>2032</v>
      </c>
      <c r="B15">
        <v>41</v>
      </c>
      <c r="C15">
        <v>30</v>
      </c>
      <c r="D15">
        <v>43</v>
      </c>
      <c r="E15">
        <v>87</v>
      </c>
      <c r="F15">
        <v>32</v>
      </c>
      <c r="G15">
        <v>53</v>
      </c>
      <c r="H15">
        <v>83</v>
      </c>
      <c r="I15">
        <v>3</v>
      </c>
      <c r="J15">
        <v>4</v>
      </c>
      <c r="K15">
        <v>36</v>
      </c>
      <c r="L15">
        <v>99</v>
      </c>
      <c r="M15">
        <v>24</v>
      </c>
      <c r="N15">
        <v>535</v>
      </c>
    </row>
    <row r="16" spans="1:14" x14ac:dyDescent="0.35">
      <c r="A16">
        <v>2033</v>
      </c>
      <c r="B16">
        <v>41</v>
      </c>
      <c r="C16">
        <v>30</v>
      </c>
      <c r="D16">
        <v>43</v>
      </c>
      <c r="E16">
        <v>76</v>
      </c>
      <c r="F16">
        <v>28</v>
      </c>
      <c r="G16">
        <v>53</v>
      </c>
      <c r="H16">
        <v>83</v>
      </c>
      <c r="I16">
        <v>3</v>
      </c>
      <c r="J16">
        <v>4</v>
      </c>
      <c r="K16">
        <v>32</v>
      </c>
      <c r="L16">
        <v>99</v>
      </c>
      <c r="M16">
        <v>24</v>
      </c>
      <c r="N16">
        <v>516</v>
      </c>
    </row>
    <row r="17" spans="1:14" x14ac:dyDescent="0.35">
      <c r="A17">
        <v>2034</v>
      </c>
      <c r="B17">
        <v>41</v>
      </c>
      <c r="C17">
        <v>26</v>
      </c>
      <c r="D17">
        <v>38</v>
      </c>
      <c r="E17">
        <v>76</v>
      </c>
      <c r="F17">
        <v>28</v>
      </c>
      <c r="G17">
        <v>38</v>
      </c>
      <c r="H17">
        <v>83</v>
      </c>
      <c r="I17">
        <v>3</v>
      </c>
      <c r="J17">
        <v>4</v>
      </c>
      <c r="K17">
        <v>32</v>
      </c>
      <c r="L17">
        <v>99</v>
      </c>
      <c r="M17">
        <v>24</v>
      </c>
      <c r="N17">
        <v>492</v>
      </c>
    </row>
    <row r="18" spans="1:14" x14ac:dyDescent="0.35">
      <c r="A18">
        <v>2035</v>
      </c>
      <c r="B18">
        <v>36</v>
      </c>
      <c r="C18">
        <v>26</v>
      </c>
      <c r="D18">
        <v>38</v>
      </c>
      <c r="E18">
        <v>76</v>
      </c>
      <c r="F18">
        <v>28</v>
      </c>
      <c r="G18">
        <v>38</v>
      </c>
      <c r="H18">
        <v>50</v>
      </c>
      <c r="I18">
        <v>3</v>
      </c>
      <c r="J18">
        <v>4</v>
      </c>
      <c r="K18">
        <v>32</v>
      </c>
      <c r="L18">
        <v>71</v>
      </c>
      <c r="M18">
        <v>14</v>
      </c>
      <c r="N18">
        <v>416</v>
      </c>
    </row>
    <row r="19" spans="1:14" x14ac:dyDescent="0.35">
      <c r="A19">
        <v>2036</v>
      </c>
      <c r="B19">
        <v>36</v>
      </c>
      <c r="C19">
        <v>26</v>
      </c>
      <c r="D19">
        <v>38</v>
      </c>
      <c r="E19">
        <v>76</v>
      </c>
      <c r="F19">
        <v>28</v>
      </c>
      <c r="G19">
        <v>38</v>
      </c>
      <c r="H19">
        <v>50</v>
      </c>
      <c r="I19">
        <v>3</v>
      </c>
      <c r="J19">
        <v>4</v>
      </c>
      <c r="K19">
        <v>23</v>
      </c>
      <c r="L19">
        <v>71</v>
      </c>
      <c r="M19">
        <v>14</v>
      </c>
      <c r="N19">
        <v>407</v>
      </c>
    </row>
    <row r="20" spans="1:14" x14ac:dyDescent="0.35">
      <c r="A20" t="s">
        <v>41</v>
      </c>
      <c r="B20">
        <f>SUM(B4:B19)</f>
        <v>716</v>
      </c>
      <c r="C20">
        <f t="shared" ref="C20:N20" si="0">SUM(C4:C19)</f>
        <v>517</v>
      </c>
      <c r="D20">
        <f t="shared" si="0"/>
        <v>750</v>
      </c>
      <c r="E20">
        <f t="shared" si="0"/>
        <v>1480</v>
      </c>
      <c r="F20">
        <f t="shared" si="0"/>
        <v>544</v>
      </c>
      <c r="G20">
        <f t="shared" si="0"/>
        <v>948</v>
      </c>
      <c r="H20">
        <f t="shared" si="0"/>
        <v>1934</v>
      </c>
      <c r="I20">
        <f t="shared" si="0"/>
        <v>58</v>
      </c>
      <c r="J20">
        <f t="shared" si="0"/>
        <v>316</v>
      </c>
      <c r="K20">
        <f t="shared" si="0"/>
        <v>605</v>
      </c>
      <c r="L20">
        <f t="shared" si="0"/>
        <v>1850</v>
      </c>
      <c r="M20">
        <f t="shared" si="0"/>
        <v>564</v>
      </c>
      <c r="N20">
        <f t="shared" si="0"/>
        <v>10282</v>
      </c>
    </row>
    <row r="22" spans="1:14" x14ac:dyDescent="0.35">
      <c r="A22" t="s">
        <v>33</v>
      </c>
    </row>
    <row r="24" spans="1:14" x14ac:dyDescent="0.35">
      <c r="A24" s="17" t="s">
        <v>58</v>
      </c>
    </row>
  </sheetData>
  <hyperlinks>
    <hyperlink ref="A24" location="'Table of contents'!A1" display="Back to Table of Contents" xr:uid="{771CB437-CE7B-4242-AEF0-3D8C160C164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87902-BCA9-470D-A266-4C7DFA694A96}">
  <dimension ref="A1:N14"/>
  <sheetViews>
    <sheetView workbookViewId="0">
      <selection activeCell="A14" sqref="A14"/>
    </sheetView>
  </sheetViews>
  <sheetFormatPr defaultRowHeight="14.5" x14ac:dyDescent="0.35"/>
  <cols>
    <col min="1" max="1" width="19.54296875" customWidth="1"/>
    <col min="2" max="14" width="11.90625" customWidth="1"/>
  </cols>
  <sheetData>
    <row r="1" spans="1:14" x14ac:dyDescent="0.35">
      <c r="A1" s="1" t="s">
        <v>39</v>
      </c>
    </row>
    <row r="3" spans="1:14" x14ac:dyDescent="0.35">
      <c r="B3" t="s">
        <v>2</v>
      </c>
      <c r="C3" t="s">
        <v>3</v>
      </c>
      <c r="D3" t="s">
        <v>23</v>
      </c>
      <c r="E3" t="s">
        <v>5</v>
      </c>
      <c r="F3" t="s">
        <v>6</v>
      </c>
      <c r="G3" t="s">
        <v>7</v>
      </c>
      <c r="H3" t="s">
        <v>8</v>
      </c>
      <c r="I3" t="s">
        <v>9</v>
      </c>
      <c r="J3" t="s">
        <v>10</v>
      </c>
      <c r="K3" t="s">
        <v>11</v>
      </c>
      <c r="L3" t="s">
        <v>12</v>
      </c>
      <c r="M3" t="s">
        <v>13</v>
      </c>
      <c r="N3" t="s">
        <v>15</v>
      </c>
    </row>
    <row r="4" spans="1:14" x14ac:dyDescent="0.35">
      <c r="A4" t="s">
        <v>17</v>
      </c>
      <c r="B4" s="2">
        <v>3965.3225342488599</v>
      </c>
      <c r="C4" s="2">
        <v>2075.4720773867116</v>
      </c>
      <c r="D4" s="2">
        <v>1844.3535465693078</v>
      </c>
      <c r="E4" s="2">
        <v>2796.3552062479821</v>
      </c>
      <c r="F4" s="2">
        <v>755.42801411519213</v>
      </c>
      <c r="G4" s="2">
        <v>960.29625639917413</v>
      </c>
      <c r="H4" s="2">
        <v>2174.4525642092485</v>
      </c>
      <c r="I4" s="2">
        <v>298.52860219763727</v>
      </c>
      <c r="J4" s="2">
        <v>589.17860718870918</v>
      </c>
      <c r="K4" s="2">
        <v>676.74532803467446</v>
      </c>
      <c r="L4" s="2">
        <v>2035.8478226720217</v>
      </c>
      <c r="M4" s="2">
        <v>864.32005022555541</v>
      </c>
      <c r="N4" s="2">
        <v>19036.300609495076</v>
      </c>
    </row>
    <row r="5" spans="1:14" x14ac:dyDescent="0.35">
      <c r="A5" t="s">
        <v>18</v>
      </c>
      <c r="B5" s="2">
        <v>2008.3449307960607</v>
      </c>
      <c r="C5" s="2">
        <v>1205.8553542566779</v>
      </c>
      <c r="D5" s="2">
        <v>1445.668469234402</v>
      </c>
      <c r="E5" s="2">
        <v>3596.557256406033</v>
      </c>
      <c r="F5" s="2">
        <v>1148.4042568883276</v>
      </c>
      <c r="G5" s="2">
        <v>2016.7643738321988</v>
      </c>
      <c r="H5" s="2">
        <v>3131.3966695244403</v>
      </c>
      <c r="I5" s="2">
        <v>492.57173701576232</v>
      </c>
      <c r="J5" s="2">
        <v>780.23060834334603</v>
      </c>
      <c r="K5" s="2">
        <v>868.78460758111964</v>
      </c>
      <c r="L5" s="2">
        <v>2465.6655762251635</v>
      </c>
      <c r="M5" s="2">
        <v>1664.2947012680056</v>
      </c>
      <c r="N5" s="2">
        <v>20824.538541371538</v>
      </c>
    </row>
    <row r="6" spans="1:14" x14ac:dyDescent="0.35">
      <c r="A6" t="s">
        <v>22</v>
      </c>
      <c r="B6" s="2">
        <v>2127.9535827312811</v>
      </c>
      <c r="C6" s="2">
        <v>978.48642803655434</v>
      </c>
      <c r="D6" s="2">
        <v>830.72525016253849</v>
      </c>
      <c r="E6" s="2">
        <v>1121.2812941121549</v>
      </c>
      <c r="F6" s="2">
        <v>225.65827187493096</v>
      </c>
      <c r="G6" s="2">
        <v>193.71855772219544</v>
      </c>
      <c r="H6" s="2">
        <v>477.64482749064115</v>
      </c>
      <c r="I6" s="2">
        <v>15.36691693670997</v>
      </c>
      <c r="J6" s="2">
        <v>59.724694307722558</v>
      </c>
      <c r="K6" s="2">
        <v>119.9863222096521</v>
      </c>
      <c r="L6" s="2">
        <v>397.17011873889885</v>
      </c>
      <c r="M6" s="2">
        <v>155.11977741098653</v>
      </c>
      <c r="N6" s="2">
        <v>6702.8360417342683</v>
      </c>
    </row>
    <row r="7" spans="1:14" x14ac:dyDescent="0.35">
      <c r="A7" t="s">
        <v>21</v>
      </c>
      <c r="B7" s="2">
        <v>3955.0726762562467</v>
      </c>
      <c r="C7" s="2">
        <v>2257.7998207287196</v>
      </c>
      <c r="D7" s="2">
        <v>2421.6766488771809</v>
      </c>
      <c r="E7" s="2">
        <v>2731.1054750166059</v>
      </c>
      <c r="F7" s="2">
        <v>792.44136149283315</v>
      </c>
      <c r="G7" s="2">
        <v>1188.6842405001391</v>
      </c>
      <c r="H7" s="2">
        <v>2346.3967431392589</v>
      </c>
      <c r="I7" s="2">
        <v>269.06307170919865</v>
      </c>
      <c r="J7" s="2">
        <v>668.68131463643306</v>
      </c>
      <c r="K7" s="2">
        <v>724.85337570289039</v>
      </c>
      <c r="L7" s="2">
        <v>2217.7436288481108</v>
      </c>
      <c r="M7" s="2">
        <v>835.88512800686146</v>
      </c>
      <c r="N7" s="2">
        <v>20409.403484914481</v>
      </c>
    </row>
    <row r="8" spans="1:14" x14ac:dyDescent="0.35">
      <c r="A8" t="s">
        <v>19</v>
      </c>
      <c r="B8" s="2">
        <v>758.84368895145451</v>
      </c>
      <c r="C8" s="2">
        <v>436.46606576040216</v>
      </c>
      <c r="D8" s="2">
        <v>515.2200555972197</v>
      </c>
      <c r="E8" s="2">
        <v>980.44341525525078</v>
      </c>
      <c r="F8" s="2">
        <v>327.85899568461707</v>
      </c>
      <c r="G8" s="2">
        <v>616.78158742877861</v>
      </c>
      <c r="H8" s="2">
        <v>1099.984574890181</v>
      </c>
      <c r="I8" s="2">
        <v>112.39093749641673</v>
      </c>
      <c r="J8" s="2">
        <v>317.27333939086822</v>
      </c>
      <c r="K8" s="2">
        <v>247.63465340314914</v>
      </c>
      <c r="L8" s="2">
        <v>714.73524341900281</v>
      </c>
      <c r="M8" s="2">
        <v>371.65285243416128</v>
      </c>
      <c r="N8" s="2">
        <v>6499.2854097115014</v>
      </c>
    </row>
    <row r="9" spans="1:14" x14ac:dyDescent="0.35">
      <c r="A9" t="s">
        <v>20</v>
      </c>
      <c r="B9" s="2">
        <v>237.95693040738709</v>
      </c>
      <c r="C9" s="2">
        <v>126.55660236946808</v>
      </c>
      <c r="D9" s="2">
        <v>103.52039505923696</v>
      </c>
      <c r="E9" s="2">
        <v>198.26144653230602</v>
      </c>
      <c r="F9" s="2">
        <v>35.416567723015532</v>
      </c>
      <c r="G9" s="2">
        <v>101.04790652369395</v>
      </c>
      <c r="H9" s="2">
        <v>141.19152397301679</v>
      </c>
      <c r="I9" s="2">
        <v>3.5636280716819719</v>
      </c>
      <c r="J9" s="2">
        <v>16.773144687094689</v>
      </c>
      <c r="K9" s="2">
        <v>47.026008585511356</v>
      </c>
      <c r="L9" s="2">
        <v>145.17474030633201</v>
      </c>
      <c r="M9" s="2">
        <v>64.252336914082278</v>
      </c>
      <c r="N9" s="2">
        <v>1220.7412311528267</v>
      </c>
    </row>
    <row r="10" spans="1:14" x14ac:dyDescent="0.35">
      <c r="A10" t="s">
        <v>41</v>
      </c>
      <c r="B10" s="2">
        <f>SUM(B4:B9)</f>
        <v>13053.494343391289</v>
      </c>
      <c r="C10" s="2">
        <f t="shared" ref="C10:N10" si="0">SUM(C4:C9)</f>
        <v>7080.6363485385336</v>
      </c>
      <c r="D10" s="2">
        <f t="shared" si="0"/>
        <v>7161.1643654998861</v>
      </c>
      <c r="E10" s="2">
        <f t="shared" si="0"/>
        <v>11424.004093570333</v>
      </c>
      <c r="F10" s="2">
        <f t="shared" si="0"/>
        <v>3285.207467778916</v>
      </c>
      <c r="G10" s="2">
        <f t="shared" si="0"/>
        <v>5077.29292240618</v>
      </c>
      <c r="H10" s="2">
        <f t="shared" si="0"/>
        <v>9371.066903226787</v>
      </c>
      <c r="I10" s="2">
        <f t="shared" si="0"/>
        <v>1191.4848934274069</v>
      </c>
      <c r="J10" s="2">
        <f t="shared" si="0"/>
        <v>2431.8617085541741</v>
      </c>
      <c r="K10" s="2">
        <f t="shared" si="0"/>
        <v>2685.0302955169968</v>
      </c>
      <c r="L10" s="2">
        <f t="shared" si="0"/>
        <v>7976.3371302095293</v>
      </c>
      <c r="M10" s="2">
        <f t="shared" si="0"/>
        <v>3955.5248462596523</v>
      </c>
      <c r="N10" s="2">
        <f t="shared" si="0"/>
        <v>74693.10531837969</v>
      </c>
    </row>
    <row r="12" spans="1:14" x14ac:dyDescent="0.35">
      <c r="A12" t="s">
        <v>33</v>
      </c>
    </row>
    <row r="14" spans="1:14" x14ac:dyDescent="0.35">
      <c r="A14" s="17" t="s">
        <v>58</v>
      </c>
    </row>
  </sheetData>
  <hyperlinks>
    <hyperlink ref="A14" location="'Table of contents'!A1" display="Back to Table of Contents" xr:uid="{AC8EF308-F62C-4E59-BF28-712B9D51D48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Table of contents</vt:lpstr>
      <vt:lpstr>Table 1 Total dwellings</vt:lpstr>
      <vt:lpstr>Table 2 New dwellings</vt:lpstr>
      <vt:lpstr>Table 3 Ann growth dwellings</vt:lpstr>
      <vt:lpstr>Table 4 Cum growth dwellings</vt:lpstr>
      <vt:lpstr>Table 5 New high density</vt:lpstr>
      <vt:lpstr>Table 6 New infill</vt:lpstr>
      <vt:lpstr>Table 7 Households 2021</vt:lpstr>
      <vt:lpstr>Table 8 Households 2036</vt:lpstr>
      <vt:lpstr>Table 9 Household growth net</vt:lpstr>
      <vt:lpstr>Table 10 Household growth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Citroen</dc:creator>
  <cp:lastModifiedBy>Sam Citroen</cp:lastModifiedBy>
  <dcterms:created xsi:type="dcterms:W3CDTF">2022-05-16T23:58:18Z</dcterms:created>
  <dcterms:modified xsi:type="dcterms:W3CDTF">2022-05-31T05:07:16Z</dcterms:modified>
</cp:coreProperties>
</file>